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8015" windowHeight="11445"/>
  </bookViews>
  <sheets>
    <sheet name="Web" sheetId="4" r:id="rId1"/>
    <sheet name="Generator" sheetId="7" r:id="rId2"/>
  </sheets>
  <definedNames>
    <definedName name="_xlnm.Print_Area" localSheetId="0">Web!$A$4:$E$359</definedName>
  </definedNames>
  <calcPr calcId="145621"/>
</workbook>
</file>

<file path=xl/calcChain.xml><?xml version="1.0" encoding="utf-8"?>
<calcChain xmlns="http://schemas.openxmlformats.org/spreadsheetml/2006/main">
  <c r="Q87" i="4" l="1"/>
  <c r="P87" i="4"/>
  <c r="O87" i="4"/>
  <c r="R87" i="4" s="1"/>
  <c r="N87" i="4"/>
  <c r="N359" i="4"/>
  <c r="N358" i="4"/>
  <c r="N357" i="4"/>
  <c r="N356" i="4"/>
  <c r="N355" i="4"/>
  <c r="N354" i="4"/>
  <c r="N353" i="4"/>
  <c r="N352" i="4"/>
  <c r="N351" i="4"/>
  <c r="N350" i="4"/>
  <c r="N349"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348" i="4"/>
  <c r="S356" i="7"/>
  <c r="O356" i="7" s="1"/>
  <c r="R356" i="7"/>
  <c r="Q356" i="7"/>
  <c r="P356" i="7"/>
  <c r="S355" i="7"/>
  <c r="R355" i="7"/>
  <c r="Q355" i="7"/>
  <c r="O355" i="7" s="1"/>
  <c r="P355" i="7"/>
  <c r="S354" i="7"/>
  <c r="R354" i="7"/>
  <c r="Q354" i="7"/>
  <c r="P354" i="7"/>
  <c r="O354" i="7"/>
  <c r="S353" i="7"/>
  <c r="R353" i="7"/>
  <c r="Q353" i="7"/>
  <c r="P353" i="7"/>
  <c r="S352" i="7"/>
  <c r="R352" i="7"/>
  <c r="Q352" i="7"/>
  <c r="P352" i="7"/>
  <c r="O352" i="7"/>
  <c r="S351" i="7"/>
  <c r="R351" i="7"/>
  <c r="O351" i="7" s="1"/>
  <c r="Q351" i="7"/>
  <c r="P351" i="7"/>
  <c r="S350" i="7"/>
  <c r="R350" i="7"/>
  <c r="Q350" i="7"/>
  <c r="O350" i="7" s="1"/>
  <c r="P350" i="7"/>
  <c r="S349" i="7"/>
  <c r="R349" i="7"/>
  <c r="Q349" i="7"/>
  <c r="P349" i="7"/>
  <c r="S348" i="7"/>
  <c r="R348" i="7"/>
  <c r="O348" i="7" s="1"/>
  <c r="Q348" i="7"/>
  <c r="P348" i="7"/>
  <c r="S347" i="7"/>
  <c r="R347" i="7"/>
  <c r="Q347" i="7"/>
  <c r="P347" i="7"/>
  <c r="O347" i="7"/>
  <c r="S346" i="7"/>
  <c r="R346" i="7"/>
  <c r="Q346" i="7"/>
  <c r="P346" i="7"/>
  <c r="S345" i="7"/>
  <c r="R345" i="7"/>
  <c r="Q345" i="7"/>
  <c r="P345" i="7"/>
  <c r="S344" i="7"/>
  <c r="O344" i="7" s="1"/>
  <c r="R344" i="7"/>
  <c r="Q344" i="7"/>
  <c r="P344" i="7"/>
  <c r="S343" i="7"/>
  <c r="R343" i="7"/>
  <c r="Q343" i="7"/>
  <c r="P343" i="7"/>
  <c r="S342" i="7"/>
  <c r="R342" i="7"/>
  <c r="O342" i="7" s="1"/>
  <c r="Q342" i="7"/>
  <c r="P342" i="7"/>
  <c r="S341" i="7"/>
  <c r="R341" i="7"/>
  <c r="Q341" i="7"/>
  <c r="P341" i="7"/>
  <c r="S340" i="7"/>
  <c r="O340" i="7" s="1"/>
  <c r="R340" i="7"/>
  <c r="Q340" i="7"/>
  <c r="P340" i="7"/>
  <c r="S339" i="7"/>
  <c r="R339" i="7"/>
  <c r="Q339" i="7"/>
  <c r="O339" i="7" s="1"/>
  <c r="P339" i="7"/>
  <c r="S338" i="7"/>
  <c r="R338" i="7"/>
  <c r="Q338" i="7"/>
  <c r="P338" i="7"/>
  <c r="O338" i="7"/>
  <c r="S337" i="7"/>
  <c r="R337" i="7"/>
  <c r="Q337" i="7"/>
  <c r="P337" i="7"/>
  <c r="S336" i="7"/>
  <c r="R336" i="7"/>
  <c r="Q336" i="7"/>
  <c r="P336" i="7"/>
  <c r="S335" i="7"/>
  <c r="O335" i="7" s="1"/>
  <c r="R335" i="7"/>
  <c r="Q335" i="7"/>
  <c r="P335" i="7"/>
  <c r="S334" i="7"/>
  <c r="R334" i="7"/>
  <c r="Q334" i="7"/>
  <c r="P334" i="7"/>
  <c r="S333" i="7"/>
  <c r="R333" i="7"/>
  <c r="Q333" i="7"/>
  <c r="P333" i="7"/>
  <c r="S332" i="7"/>
  <c r="R332" i="7"/>
  <c r="Q332" i="7"/>
  <c r="O332" i="7" s="1"/>
  <c r="P332" i="7"/>
  <c r="S331" i="7"/>
  <c r="R331" i="7"/>
  <c r="Q331" i="7"/>
  <c r="P331" i="7"/>
  <c r="S330" i="7"/>
  <c r="R330" i="7"/>
  <c r="Q330" i="7"/>
  <c r="P330" i="7"/>
  <c r="S329" i="7"/>
  <c r="R329" i="7"/>
  <c r="Q329" i="7"/>
  <c r="P329" i="7"/>
  <c r="S328" i="7"/>
  <c r="R328" i="7"/>
  <c r="Q328" i="7"/>
  <c r="O328" i="7" s="1"/>
  <c r="P328" i="7"/>
  <c r="S327" i="7"/>
  <c r="R327" i="7"/>
  <c r="Q327" i="7"/>
  <c r="P327" i="7"/>
  <c r="S326" i="7"/>
  <c r="R326" i="7"/>
  <c r="O326" i="7" s="1"/>
  <c r="Q326" i="7"/>
  <c r="P326" i="7"/>
  <c r="S325" i="7"/>
  <c r="R325" i="7"/>
  <c r="Q325" i="7"/>
  <c r="P325" i="7"/>
  <c r="S324" i="7"/>
  <c r="O324" i="7" s="1"/>
  <c r="R324" i="7"/>
  <c r="Q324" i="7"/>
  <c r="P324" i="7"/>
  <c r="S323" i="7"/>
  <c r="R323" i="7"/>
  <c r="Q323" i="7"/>
  <c r="P323" i="7"/>
  <c r="S322" i="7"/>
  <c r="R322" i="7"/>
  <c r="Q322" i="7"/>
  <c r="P322" i="7"/>
  <c r="S321" i="7"/>
  <c r="R321" i="7"/>
  <c r="Q321" i="7"/>
  <c r="P321" i="7"/>
  <c r="S320" i="7"/>
  <c r="O320" i="7" s="1"/>
  <c r="R320" i="7"/>
  <c r="Q320" i="7"/>
  <c r="P320" i="7"/>
  <c r="S319" i="7"/>
  <c r="R319" i="7"/>
  <c r="Q319" i="7"/>
  <c r="P319" i="7"/>
  <c r="S318" i="7"/>
  <c r="R318" i="7"/>
  <c r="O318" i="7" s="1"/>
  <c r="Q318" i="7"/>
  <c r="P318" i="7"/>
  <c r="S317" i="7"/>
  <c r="R317" i="7"/>
  <c r="Q317" i="7"/>
  <c r="P317" i="7"/>
  <c r="S316" i="7"/>
  <c r="O316" i="7" s="1"/>
  <c r="R316" i="7"/>
  <c r="Q316" i="7"/>
  <c r="P316" i="7"/>
  <c r="S315" i="7"/>
  <c r="R315" i="7"/>
  <c r="Q315" i="7"/>
  <c r="P315" i="7"/>
  <c r="S314" i="7"/>
  <c r="R314" i="7"/>
  <c r="Q314" i="7"/>
  <c r="P314" i="7"/>
  <c r="S313" i="7"/>
  <c r="R313" i="7"/>
  <c r="Q313" i="7"/>
  <c r="P313" i="7"/>
  <c r="S312" i="7"/>
  <c r="O312" i="7" s="1"/>
  <c r="R312" i="7"/>
  <c r="Q312" i="7"/>
  <c r="P312" i="7"/>
  <c r="S311" i="7"/>
  <c r="R311" i="7"/>
  <c r="Q311" i="7"/>
  <c r="P311" i="7"/>
  <c r="S310" i="7"/>
  <c r="R310" i="7"/>
  <c r="Q310" i="7"/>
  <c r="P310" i="7"/>
  <c r="O310" i="7"/>
  <c r="S309" i="7"/>
  <c r="R309" i="7"/>
  <c r="Q309" i="7"/>
  <c r="P309" i="7"/>
  <c r="S308" i="7"/>
  <c r="R308" i="7"/>
  <c r="Q308" i="7"/>
  <c r="P308" i="7"/>
  <c r="O308" i="7"/>
  <c r="S307" i="7"/>
  <c r="R307" i="7"/>
  <c r="Q307" i="7"/>
  <c r="P307" i="7"/>
  <c r="S306" i="7"/>
  <c r="R306" i="7"/>
  <c r="Q306" i="7"/>
  <c r="P306" i="7"/>
  <c r="S305" i="7"/>
  <c r="R305" i="7"/>
  <c r="Q305" i="7"/>
  <c r="P305" i="7"/>
  <c r="S304" i="7"/>
  <c r="R304" i="7"/>
  <c r="Q304" i="7"/>
  <c r="O304" i="7" s="1"/>
  <c r="P304" i="7"/>
  <c r="S303" i="7"/>
  <c r="R303" i="7"/>
  <c r="Q303" i="7"/>
  <c r="P303" i="7"/>
  <c r="S302" i="7"/>
  <c r="R302" i="7"/>
  <c r="Q302" i="7"/>
  <c r="P302" i="7"/>
  <c r="S301" i="7"/>
  <c r="R301" i="7"/>
  <c r="Q301" i="7"/>
  <c r="P301" i="7"/>
  <c r="S300" i="7"/>
  <c r="R300" i="7"/>
  <c r="Q300" i="7"/>
  <c r="O300" i="7" s="1"/>
  <c r="P300" i="7"/>
  <c r="S299" i="7"/>
  <c r="R299" i="7"/>
  <c r="Q299" i="7"/>
  <c r="P299" i="7"/>
  <c r="S298" i="7"/>
  <c r="R298" i="7"/>
  <c r="O298" i="7" s="1"/>
  <c r="Q298" i="7"/>
  <c r="P298" i="7"/>
  <c r="S297" i="7"/>
  <c r="R297" i="7"/>
  <c r="Q297" i="7"/>
  <c r="P297" i="7"/>
  <c r="S296" i="7"/>
  <c r="O296" i="7" s="1"/>
  <c r="R296" i="7"/>
  <c r="Q296" i="7"/>
  <c r="P296" i="7"/>
  <c r="S295" i="7"/>
  <c r="R295" i="7"/>
  <c r="Q295" i="7"/>
  <c r="P295" i="7"/>
  <c r="S294" i="7"/>
  <c r="O294" i="7" s="1"/>
  <c r="R294" i="7"/>
  <c r="Q294" i="7"/>
  <c r="P294" i="7"/>
  <c r="S293" i="7"/>
  <c r="R293" i="7"/>
  <c r="Q293" i="7"/>
  <c r="P293" i="7"/>
  <c r="S292" i="7"/>
  <c r="O292" i="7" s="1"/>
  <c r="R292" i="7"/>
  <c r="Q292" i="7"/>
  <c r="P292" i="7"/>
  <c r="S291" i="7"/>
  <c r="R291" i="7"/>
  <c r="Q291" i="7"/>
  <c r="P291" i="7"/>
  <c r="S290" i="7"/>
  <c r="R290" i="7"/>
  <c r="Q290" i="7"/>
  <c r="P290" i="7"/>
  <c r="S289" i="7"/>
  <c r="R289" i="7"/>
  <c r="Q289" i="7"/>
  <c r="P289" i="7"/>
  <c r="S288" i="7"/>
  <c r="O288" i="7" s="1"/>
  <c r="R288" i="7"/>
  <c r="Q288" i="7"/>
  <c r="P288" i="7"/>
  <c r="S287" i="7"/>
  <c r="R287" i="7"/>
  <c r="Q287" i="7"/>
  <c r="P287" i="7"/>
  <c r="S286" i="7"/>
  <c r="R286" i="7"/>
  <c r="Q286" i="7"/>
  <c r="P286" i="7"/>
  <c r="S285" i="7"/>
  <c r="R285" i="7"/>
  <c r="Q285" i="7"/>
  <c r="P285" i="7"/>
  <c r="S284" i="7"/>
  <c r="R284" i="7"/>
  <c r="Q284" i="7"/>
  <c r="P284" i="7"/>
  <c r="O284" i="7"/>
  <c r="S283" i="7"/>
  <c r="R283" i="7"/>
  <c r="Q283" i="7"/>
  <c r="P283" i="7"/>
  <c r="S282" i="7"/>
  <c r="R282" i="7"/>
  <c r="Q282" i="7"/>
  <c r="P282" i="7"/>
  <c r="S281" i="7"/>
  <c r="R281" i="7"/>
  <c r="Q281" i="7"/>
  <c r="P281" i="7"/>
  <c r="S280" i="7"/>
  <c r="R280" i="7"/>
  <c r="Q280" i="7"/>
  <c r="P280" i="7"/>
  <c r="O280" i="7"/>
  <c r="S279" i="7"/>
  <c r="R279" i="7"/>
  <c r="Q279" i="7"/>
  <c r="P279" i="7"/>
  <c r="S278" i="7"/>
  <c r="R278" i="7"/>
  <c r="Q278" i="7"/>
  <c r="P278" i="7"/>
  <c r="S277" i="7"/>
  <c r="R277" i="7"/>
  <c r="Q277" i="7"/>
  <c r="P277" i="7"/>
  <c r="S276" i="7"/>
  <c r="R276" i="7"/>
  <c r="Q276" i="7"/>
  <c r="O276" i="7" s="1"/>
  <c r="P276" i="7"/>
  <c r="S275" i="7"/>
  <c r="R275" i="7"/>
  <c r="Q275" i="7"/>
  <c r="P275" i="7"/>
  <c r="S274" i="7"/>
  <c r="R274" i="7"/>
  <c r="Q274" i="7"/>
  <c r="P274" i="7"/>
  <c r="S273" i="7"/>
  <c r="R273" i="7"/>
  <c r="Q273" i="7"/>
  <c r="P273" i="7"/>
  <c r="S272" i="7"/>
  <c r="R272" i="7"/>
  <c r="Q272" i="7"/>
  <c r="O272" i="7" s="1"/>
  <c r="P272" i="7"/>
  <c r="S271" i="7"/>
  <c r="R271" i="7"/>
  <c r="Q271" i="7"/>
  <c r="P271" i="7"/>
  <c r="S270" i="7"/>
  <c r="R270" i="7"/>
  <c r="O270" i="7" s="1"/>
  <c r="Q270" i="7"/>
  <c r="P270" i="7"/>
  <c r="S269" i="7"/>
  <c r="R269" i="7"/>
  <c r="Q269" i="7"/>
  <c r="P269" i="7"/>
  <c r="S268" i="7"/>
  <c r="O268" i="7" s="1"/>
  <c r="R268" i="7"/>
  <c r="Q268" i="7"/>
  <c r="P268" i="7"/>
  <c r="S267" i="7"/>
  <c r="R267" i="7"/>
  <c r="Q267" i="7"/>
  <c r="P267" i="7"/>
  <c r="S266" i="7"/>
  <c r="O266" i="7" s="1"/>
  <c r="R266" i="7"/>
  <c r="Q266" i="7"/>
  <c r="P266" i="7"/>
  <c r="S265" i="7"/>
  <c r="R265" i="7"/>
  <c r="Q265" i="7"/>
  <c r="P265" i="7"/>
  <c r="S264" i="7"/>
  <c r="O264" i="7" s="1"/>
  <c r="R264" i="7"/>
  <c r="Q264" i="7"/>
  <c r="P264" i="7"/>
  <c r="S263" i="7"/>
  <c r="R263" i="7"/>
  <c r="Q263" i="7"/>
  <c r="P263" i="7"/>
  <c r="S262" i="7"/>
  <c r="R262" i="7"/>
  <c r="Q262" i="7"/>
  <c r="P262" i="7"/>
  <c r="S261" i="7"/>
  <c r="R261" i="7"/>
  <c r="Q261" i="7"/>
  <c r="P261" i="7"/>
  <c r="S260" i="7"/>
  <c r="O260" i="7" s="1"/>
  <c r="R260" i="7"/>
  <c r="Q260" i="7"/>
  <c r="P260" i="7"/>
  <c r="S259" i="7"/>
  <c r="R259" i="7"/>
  <c r="Q259" i="7"/>
  <c r="P259" i="7"/>
  <c r="S258" i="7"/>
  <c r="R258" i="7"/>
  <c r="Q258" i="7"/>
  <c r="P258" i="7"/>
  <c r="S257" i="7"/>
  <c r="O257" i="7" s="1"/>
  <c r="R257" i="7"/>
  <c r="Q257" i="7"/>
  <c r="P257" i="7"/>
  <c r="S256" i="7"/>
  <c r="R256" i="7"/>
  <c r="Q256" i="7"/>
  <c r="P256" i="7"/>
  <c r="S255" i="7"/>
  <c r="R255" i="7"/>
  <c r="Q255" i="7"/>
  <c r="P255" i="7"/>
  <c r="S254" i="7"/>
  <c r="R254" i="7"/>
  <c r="Q254" i="7"/>
  <c r="P254" i="7"/>
  <c r="O254" i="7"/>
  <c r="S253" i="7"/>
  <c r="R253" i="7"/>
  <c r="Q253" i="7"/>
  <c r="P253" i="7"/>
  <c r="S252" i="7"/>
  <c r="R252" i="7"/>
  <c r="Q252" i="7"/>
  <c r="O252" i="7" s="1"/>
  <c r="P252" i="7"/>
  <c r="S251" i="7"/>
  <c r="R251" i="7"/>
  <c r="Q251" i="7"/>
  <c r="P251" i="7"/>
  <c r="S250" i="7"/>
  <c r="R250" i="7"/>
  <c r="Q250" i="7"/>
  <c r="O250" i="7" s="1"/>
  <c r="P250" i="7"/>
  <c r="S249" i="7"/>
  <c r="R249" i="7"/>
  <c r="Q249" i="7"/>
  <c r="P249" i="7"/>
  <c r="S248" i="7"/>
  <c r="R248" i="7"/>
  <c r="O248" i="7" s="1"/>
  <c r="Q248" i="7"/>
  <c r="P248" i="7"/>
  <c r="S247" i="7"/>
  <c r="R247" i="7"/>
  <c r="Q247" i="7"/>
  <c r="P247" i="7"/>
  <c r="S246" i="7"/>
  <c r="O246" i="7" s="1"/>
  <c r="R246" i="7"/>
  <c r="Q246" i="7"/>
  <c r="P246" i="7"/>
  <c r="S245" i="7"/>
  <c r="R245" i="7"/>
  <c r="Q245" i="7"/>
  <c r="P245" i="7"/>
  <c r="S244" i="7"/>
  <c r="R244" i="7"/>
  <c r="Q244" i="7"/>
  <c r="P244" i="7"/>
  <c r="S243" i="7"/>
  <c r="R243" i="7"/>
  <c r="Q243" i="7"/>
  <c r="P243" i="7"/>
  <c r="S242" i="7"/>
  <c r="O242" i="7" s="1"/>
  <c r="R242" i="7"/>
  <c r="Q242" i="7"/>
  <c r="P242" i="7"/>
  <c r="S241" i="7"/>
  <c r="R241" i="7"/>
  <c r="Q241" i="7"/>
  <c r="P241" i="7"/>
  <c r="S240" i="7"/>
  <c r="R240" i="7"/>
  <c r="O240" i="7" s="1"/>
  <c r="Q240" i="7"/>
  <c r="P240" i="7"/>
  <c r="S239" i="7"/>
  <c r="R239" i="7"/>
  <c r="Q239" i="7"/>
  <c r="P239" i="7"/>
  <c r="S238" i="7"/>
  <c r="O238" i="7" s="1"/>
  <c r="R238" i="7"/>
  <c r="Q238" i="7"/>
  <c r="P238" i="7"/>
  <c r="S237" i="7"/>
  <c r="R237" i="7"/>
  <c r="Q237" i="7"/>
  <c r="P237" i="7"/>
  <c r="S236" i="7"/>
  <c r="R236" i="7"/>
  <c r="Q236" i="7"/>
  <c r="P236" i="7"/>
  <c r="S235" i="7"/>
  <c r="R235" i="7"/>
  <c r="Q235" i="7"/>
  <c r="P235" i="7"/>
  <c r="S234" i="7"/>
  <c r="O234" i="7" s="1"/>
  <c r="R234" i="7"/>
  <c r="Q234" i="7"/>
  <c r="P234" i="7"/>
  <c r="S233" i="7"/>
  <c r="R233" i="7"/>
  <c r="Q233" i="7"/>
  <c r="P233" i="7"/>
  <c r="S232" i="7"/>
  <c r="R232" i="7"/>
  <c r="Q232" i="7"/>
  <c r="P232" i="7"/>
  <c r="S231" i="7"/>
  <c r="R231" i="7"/>
  <c r="Q231" i="7"/>
  <c r="P231" i="7"/>
  <c r="S230" i="7"/>
  <c r="R230" i="7"/>
  <c r="Q230" i="7"/>
  <c r="P230" i="7"/>
  <c r="O230" i="7"/>
  <c r="S229" i="7"/>
  <c r="O229" i="7" s="1"/>
  <c r="R229" i="7"/>
  <c r="Q229" i="7"/>
  <c r="P229" i="7"/>
  <c r="S228" i="7"/>
  <c r="R228" i="7"/>
  <c r="Q228" i="7"/>
  <c r="O228" i="7" s="1"/>
  <c r="P228" i="7"/>
  <c r="S227" i="7"/>
  <c r="R227" i="7"/>
  <c r="Q227" i="7"/>
  <c r="P227" i="7"/>
  <c r="S226" i="7"/>
  <c r="R226" i="7"/>
  <c r="Q226" i="7"/>
  <c r="P226" i="7"/>
  <c r="S225" i="7"/>
  <c r="R225" i="7"/>
  <c r="Q225" i="7"/>
  <c r="P225" i="7"/>
  <c r="S224" i="7"/>
  <c r="R224" i="7"/>
  <c r="Q224" i="7"/>
  <c r="O224" i="7" s="1"/>
  <c r="P224" i="7"/>
  <c r="S223" i="7"/>
  <c r="R223" i="7"/>
  <c r="Q223" i="7"/>
  <c r="P223" i="7"/>
  <c r="S222" i="7"/>
  <c r="R222" i="7"/>
  <c r="O222" i="7" s="1"/>
  <c r="Q222" i="7"/>
  <c r="P222" i="7"/>
  <c r="S221" i="7"/>
  <c r="R221" i="7"/>
  <c r="Q221" i="7"/>
  <c r="P221" i="7"/>
  <c r="S220" i="7"/>
  <c r="O220" i="7" s="1"/>
  <c r="R220" i="7"/>
  <c r="Q220" i="7"/>
  <c r="P220" i="7"/>
  <c r="S219" i="7"/>
  <c r="R219" i="7"/>
  <c r="Q219" i="7"/>
  <c r="P219" i="7"/>
  <c r="S218" i="7"/>
  <c r="R218" i="7"/>
  <c r="Q218" i="7"/>
  <c r="P218" i="7"/>
  <c r="S217" i="7"/>
  <c r="R217" i="7"/>
  <c r="Q217" i="7"/>
  <c r="P217" i="7"/>
  <c r="S216" i="7"/>
  <c r="O216" i="7" s="1"/>
  <c r="R216" i="7"/>
  <c r="Q216" i="7"/>
  <c r="P216" i="7"/>
  <c r="S215" i="7"/>
  <c r="R215" i="7"/>
  <c r="Q215" i="7"/>
  <c r="P215" i="7"/>
  <c r="S214" i="7"/>
  <c r="R214" i="7"/>
  <c r="O214" i="7" s="1"/>
  <c r="Q214" i="7"/>
  <c r="P214" i="7"/>
  <c r="S213" i="7"/>
  <c r="R213" i="7"/>
  <c r="Q213" i="7"/>
  <c r="P213" i="7"/>
  <c r="S212" i="7"/>
  <c r="O212" i="7" s="1"/>
  <c r="R212" i="7"/>
  <c r="Q212" i="7"/>
  <c r="P212" i="7"/>
  <c r="S211" i="7"/>
  <c r="R211" i="7"/>
  <c r="Q211" i="7"/>
  <c r="P211" i="7"/>
  <c r="S210" i="7"/>
  <c r="R210" i="7"/>
  <c r="Q210" i="7"/>
  <c r="P210" i="7"/>
  <c r="S209" i="7"/>
  <c r="R209" i="7"/>
  <c r="Q209" i="7"/>
  <c r="P209" i="7"/>
  <c r="S208" i="7"/>
  <c r="O208" i="7" s="1"/>
  <c r="R208" i="7"/>
  <c r="Q208" i="7"/>
  <c r="P208" i="7"/>
  <c r="S207" i="7"/>
  <c r="R207" i="7"/>
  <c r="Q207" i="7"/>
  <c r="P207" i="7"/>
  <c r="S206" i="7"/>
  <c r="R206" i="7"/>
  <c r="Q206" i="7"/>
  <c r="P206" i="7"/>
  <c r="S205" i="7"/>
  <c r="R205" i="7"/>
  <c r="Q205" i="7"/>
  <c r="P205" i="7"/>
  <c r="S204" i="7"/>
  <c r="R204" i="7"/>
  <c r="Q204" i="7"/>
  <c r="P204" i="7"/>
  <c r="O204" i="7"/>
  <c r="S203" i="7"/>
  <c r="R203" i="7"/>
  <c r="Q203" i="7"/>
  <c r="P203" i="7"/>
  <c r="S202" i="7"/>
  <c r="R202" i="7"/>
  <c r="Q202" i="7"/>
  <c r="P202" i="7"/>
  <c r="S201" i="7"/>
  <c r="R201" i="7"/>
  <c r="Q201" i="7"/>
  <c r="P201" i="7"/>
  <c r="S200" i="7"/>
  <c r="R200" i="7"/>
  <c r="Q200" i="7"/>
  <c r="P200" i="7"/>
  <c r="O200" i="7"/>
  <c r="S199" i="7"/>
  <c r="R199" i="7"/>
  <c r="Q199" i="7"/>
  <c r="P199" i="7"/>
  <c r="S198" i="7"/>
  <c r="R198" i="7"/>
  <c r="Q198" i="7"/>
  <c r="P198" i="7"/>
  <c r="S197" i="7"/>
  <c r="O197" i="7" s="1"/>
  <c r="R197" i="7"/>
  <c r="Q197" i="7"/>
  <c r="P197" i="7"/>
  <c r="S196" i="7"/>
  <c r="R196" i="7"/>
  <c r="Q196" i="7"/>
  <c r="P196" i="7"/>
  <c r="S195" i="7"/>
  <c r="R195" i="7"/>
  <c r="Q195" i="7"/>
  <c r="P195" i="7"/>
  <c r="S194" i="7"/>
  <c r="R194" i="7"/>
  <c r="Q194" i="7"/>
  <c r="O194" i="7" s="1"/>
  <c r="P194" i="7"/>
  <c r="S193" i="7"/>
  <c r="R193" i="7"/>
  <c r="Q193" i="7"/>
  <c r="P193" i="7"/>
  <c r="S192" i="7"/>
  <c r="R192" i="7"/>
  <c r="O192" i="7" s="1"/>
  <c r="Q192" i="7"/>
  <c r="P192" i="7"/>
  <c r="S191" i="7"/>
  <c r="R191" i="7"/>
  <c r="Q191" i="7"/>
  <c r="P191" i="7"/>
  <c r="S190" i="7"/>
  <c r="O190" i="7" s="1"/>
  <c r="R190" i="7"/>
  <c r="Q190" i="7"/>
  <c r="P190" i="7"/>
  <c r="S189" i="7"/>
  <c r="R189" i="7"/>
  <c r="Q189" i="7"/>
  <c r="P189" i="7"/>
  <c r="S188" i="7"/>
  <c r="R188" i="7"/>
  <c r="Q188" i="7"/>
  <c r="P188" i="7"/>
  <c r="S187" i="7"/>
  <c r="R187" i="7"/>
  <c r="Q187" i="7"/>
  <c r="P187" i="7"/>
  <c r="S186" i="7"/>
  <c r="O186" i="7" s="1"/>
  <c r="R186" i="7"/>
  <c r="Q186" i="7"/>
  <c r="P186" i="7"/>
  <c r="S185" i="7"/>
  <c r="R185" i="7"/>
  <c r="Q185" i="7"/>
  <c r="P185" i="7"/>
  <c r="S184" i="7"/>
  <c r="R184" i="7"/>
  <c r="O184" i="7" s="1"/>
  <c r="Q184" i="7"/>
  <c r="P184" i="7"/>
  <c r="S183" i="7"/>
  <c r="R183" i="7"/>
  <c r="Q183" i="7"/>
  <c r="O183" i="7" s="1"/>
  <c r="P183" i="7"/>
  <c r="S182" i="7"/>
  <c r="R182" i="7"/>
  <c r="Q182" i="7"/>
  <c r="P182" i="7"/>
  <c r="S181" i="7"/>
  <c r="R181" i="7"/>
  <c r="Q181" i="7"/>
  <c r="P181" i="7"/>
  <c r="S180" i="7"/>
  <c r="O180" i="7" s="1"/>
  <c r="R180" i="7"/>
  <c r="Q180" i="7"/>
  <c r="P180" i="7"/>
  <c r="S179" i="7"/>
  <c r="R179" i="7"/>
  <c r="Q179" i="7"/>
  <c r="P179" i="7"/>
  <c r="S178" i="7"/>
  <c r="R178" i="7"/>
  <c r="Q178" i="7"/>
  <c r="P178" i="7"/>
  <c r="S177" i="7"/>
  <c r="R177" i="7"/>
  <c r="Q177" i="7"/>
  <c r="P177" i="7"/>
  <c r="S176" i="7"/>
  <c r="R176" i="7"/>
  <c r="Q176" i="7"/>
  <c r="P176" i="7"/>
  <c r="O176" i="7"/>
  <c r="S175" i="7"/>
  <c r="R175" i="7"/>
  <c r="Q175" i="7"/>
  <c r="P175" i="7"/>
  <c r="S174" i="7"/>
  <c r="R174" i="7"/>
  <c r="Q174" i="7"/>
  <c r="P174" i="7"/>
  <c r="S173" i="7"/>
  <c r="R173" i="7"/>
  <c r="Q173" i="7"/>
  <c r="P173" i="7"/>
  <c r="S172" i="7"/>
  <c r="R172" i="7"/>
  <c r="Q172" i="7"/>
  <c r="P172" i="7"/>
  <c r="O172" i="7"/>
  <c r="S171" i="7"/>
  <c r="R171" i="7"/>
  <c r="Q171" i="7"/>
  <c r="P171" i="7"/>
  <c r="S170" i="7"/>
  <c r="R170" i="7"/>
  <c r="Q170" i="7"/>
  <c r="P170" i="7"/>
  <c r="S169" i="7"/>
  <c r="R169" i="7"/>
  <c r="Q169" i="7"/>
  <c r="P169" i="7"/>
  <c r="S168" i="7"/>
  <c r="R168" i="7"/>
  <c r="Q168" i="7"/>
  <c r="O168" i="7" s="1"/>
  <c r="P168" i="7"/>
  <c r="S167" i="7"/>
  <c r="R167" i="7"/>
  <c r="Q167" i="7"/>
  <c r="P167" i="7"/>
  <c r="S166" i="7"/>
  <c r="R166" i="7"/>
  <c r="Q166" i="7"/>
  <c r="P166" i="7"/>
  <c r="S165" i="7"/>
  <c r="R165" i="7"/>
  <c r="Q165" i="7"/>
  <c r="P165" i="7"/>
  <c r="S164" i="7"/>
  <c r="R164" i="7"/>
  <c r="Q164" i="7"/>
  <c r="O164" i="7" s="1"/>
  <c r="P164" i="7"/>
  <c r="S163" i="7"/>
  <c r="R163" i="7"/>
  <c r="Q163" i="7"/>
  <c r="P163" i="7"/>
  <c r="S162" i="7"/>
  <c r="R162" i="7"/>
  <c r="O162" i="7" s="1"/>
  <c r="Q162" i="7"/>
  <c r="P162" i="7"/>
  <c r="S161" i="7"/>
  <c r="R161" i="7"/>
  <c r="Q161" i="7"/>
  <c r="P161" i="7"/>
  <c r="S160" i="7"/>
  <c r="O160" i="7" s="1"/>
  <c r="R160" i="7"/>
  <c r="Q160" i="7"/>
  <c r="P160" i="7"/>
  <c r="S159" i="7"/>
  <c r="R159" i="7"/>
  <c r="Q159" i="7"/>
  <c r="P159" i="7"/>
  <c r="S158" i="7"/>
  <c r="R158" i="7"/>
  <c r="Q158" i="7"/>
  <c r="P158" i="7"/>
  <c r="S157" i="7"/>
  <c r="R157" i="7"/>
  <c r="Q157" i="7"/>
  <c r="P157" i="7"/>
  <c r="S156" i="7"/>
  <c r="O156" i="7" s="1"/>
  <c r="R156" i="7"/>
  <c r="Q156" i="7"/>
  <c r="P156" i="7"/>
  <c r="S155" i="7"/>
  <c r="R155" i="7"/>
  <c r="Q155" i="7"/>
  <c r="P155" i="7"/>
  <c r="S154" i="7"/>
  <c r="R154" i="7"/>
  <c r="O154" i="7" s="1"/>
  <c r="Q154" i="7"/>
  <c r="P154" i="7"/>
  <c r="S153" i="7"/>
  <c r="R153" i="7"/>
  <c r="Q153" i="7"/>
  <c r="P153" i="7"/>
  <c r="S152" i="7"/>
  <c r="O152" i="7" s="1"/>
  <c r="R152" i="7"/>
  <c r="Q152" i="7"/>
  <c r="P152" i="7"/>
  <c r="S151" i="7"/>
  <c r="R151" i="7"/>
  <c r="Q151" i="7"/>
  <c r="P151" i="7"/>
  <c r="S150" i="7"/>
  <c r="R150" i="7"/>
  <c r="Q150" i="7"/>
  <c r="P150" i="7"/>
  <c r="S149" i="7"/>
  <c r="R149" i="7"/>
  <c r="Q149" i="7"/>
  <c r="P149" i="7"/>
  <c r="S148" i="7"/>
  <c r="O148" i="7" s="1"/>
  <c r="R148" i="7"/>
  <c r="Q148" i="7"/>
  <c r="P148" i="7"/>
  <c r="S147" i="7"/>
  <c r="R147" i="7"/>
  <c r="Q147" i="7"/>
  <c r="P147" i="7"/>
  <c r="S146" i="7"/>
  <c r="R146" i="7"/>
  <c r="Q146" i="7"/>
  <c r="P146" i="7"/>
  <c r="S145" i="7"/>
  <c r="R145" i="7"/>
  <c r="Q145" i="7"/>
  <c r="P145" i="7"/>
  <c r="S144" i="7"/>
  <c r="R144" i="7"/>
  <c r="Q144" i="7"/>
  <c r="P144" i="7"/>
  <c r="O144" i="7"/>
  <c r="S143" i="7"/>
  <c r="R143" i="7"/>
  <c r="Q143" i="7"/>
  <c r="P143" i="7"/>
  <c r="S142" i="7"/>
  <c r="R142" i="7"/>
  <c r="Q142" i="7"/>
  <c r="P142" i="7"/>
  <c r="S141" i="7"/>
  <c r="R141" i="7"/>
  <c r="Q141" i="7"/>
  <c r="P141" i="7"/>
  <c r="S140" i="7"/>
  <c r="R140" i="7"/>
  <c r="Q140" i="7"/>
  <c r="P140" i="7"/>
  <c r="O140" i="7"/>
  <c r="S139" i="7"/>
  <c r="R139" i="7"/>
  <c r="Q139" i="7"/>
  <c r="P139" i="7"/>
  <c r="S138" i="7"/>
  <c r="R138" i="7"/>
  <c r="Q138" i="7"/>
  <c r="P138" i="7"/>
  <c r="S137" i="7"/>
  <c r="R137" i="7"/>
  <c r="Q137" i="7"/>
  <c r="P137" i="7"/>
  <c r="S136" i="7"/>
  <c r="R136" i="7"/>
  <c r="Q136" i="7"/>
  <c r="O136" i="7" s="1"/>
  <c r="P136" i="7"/>
  <c r="S135" i="7"/>
  <c r="R135" i="7"/>
  <c r="Q135" i="7"/>
  <c r="P135" i="7"/>
  <c r="S134" i="7"/>
  <c r="R134" i="7"/>
  <c r="Q134" i="7"/>
  <c r="P134" i="7"/>
  <c r="S133" i="7"/>
  <c r="R133" i="7"/>
  <c r="Q133" i="7"/>
  <c r="P133" i="7"/>
  <c r="S132" i="7"/>
  <c r="R132" i="7"/>
  <c r="Q132" i="7"/>
  <c r="O132" i="7" s="1"/>
  <c r="P132" i="7"/>
  <c r="S131" i="7"/>
  <c r="R131" i="7"/>
  <c r="Q131" i="7"/>
  <c r="P131" i="7"/>
  <c r="S130" i="7"/>
  <c r="R130" i="7"/>
  <c r="O130" i="7" s="1"/>
  <c r="Q130" i="7"/>
  <c r="P130" i="7"/>
  <c r="S129" i="7"/>
  <c r="R129" i="7"/>
  <c r="Q129" i="7"/>
  <c r="P129" i="7"/>
  <c r="S128" i="7"/>
  <c r="O128" i="7" s="1"/>
  <c r="R128" i="7"/>
  <c r="Q128" i="7"/>
  <c r="P128" i="7"/>
  <c r="S127" i="7"/>
  <c r="R127" i="7"/>
  <c r="Q127" i="7"/>
  <c r="P127" i="7"/>
  <c r="S126" i="7"/>
  <c r="R126" i="7"/>
  <c r="Q126" i="7"/>
  <c r="P126" i="7"/>
  <c r="S125" i="7"/>
  <c r="R125" i="7"/>
  <c r="Q125" i="7"/>
  <c r="P125" i="7"/>
  <c r="S124" i="7"/>
  <c r="O124" i="7" s="1"/>
  <c r="R124" i="7"/>
  <c r="Q124" i="7"/>
  <c r="P124" i="7"/>
  <c r="S123" i="7"/>
  <c r="R123" i="7"/>
  <c r="Q123" i="7"/>
  <c r="P123" i="7"/>
  <c r="S122" i="7"/>
  <c r="R122" i="7"/>
  <c r="O122" i="7" s="1"/>
  <c r="Q122" i="7"/>
  <c r="P122" i="7"/>
  <c r="S121" i="7"/>
  <c r="R121" i="7"/>
  <c r="Q121" i="7"/>
  <c r="P121" i="7"/>
  <c r="S120" i="7"/>
  <c r="O120" i="7" s="1"/>
  <c r="R120" i="7"/>
  <c r="Q120" i="7"/>
  <c r="P120" i="7"/>
  <c r="S119" i="7"/>
  <c r="R119" i="7"/>
  <c r="Q119" i="7"/>
  <c r="P119" i="7"/>
  <c r="S118" i="7"/>
  <c r="R118" i="7"/>
  <c r="Q118" i="7"/>
  <c r="P118" i="7"/>
  <c r="S117" i="7"/>
  <c r="R117" i="7"/>
  <c r="Q117" i="7"/>
  <c r="P117" i="7"/>
  <c r="S116" i="7"/>
  <c r="O116" i="7" s="1"/>
  <c r="R116" i="7"/>
  <c r="Q116" i="7"/>
  <c r="P116" i="7"/>
  <c r="S115" i="7"/>
  <c r="R115" i="7"/>
  <c r="Q115" i="7"/>
  <c r="P115" i="7"/>
  <c r="S114" i="7"/>
  <c r="R114" i="7"/>
  <c r="Q114" i="7"/>
  <c r="P114" i="7"/>
  <c r="S113" i="7"/>
  <c r="R113" i="7"/>
  <c r="Q113" i="7"/>
  <c r="P113" i="7"/>
  <c r="S112" i="7"/>
  <c r="R112" i="7"/>
  <c r="Q112" i="7"/>
  <c r="P112" i="7"/>
  <c r="O112" i="7"/>
  <c r="S111" i="7"/>
  <c r="R111" i="7"/>
  <c r="Q111" i="7"/>
  <c r="P111" i="7"/>
  <c r="S110" i="7"/>
  <c r="R110" i="7"/>
  <c r="Q110" i="7"/>
  <c r="P110" i="7"/>
  <c r="S109" i="7"/>
  <c r="R109" i="7"/>
  <c r="Q109" i="7"/>
  <c r="P109" i="7"/>
  <c r="S108" i="7"/>
  <c r="R108" i="7"/>
  <c r="Q108" i="7"/>
  <c r="P108" i="7"/>
  <c r="O108" i="7"/>
  <c r="S107" i="7"/>
  <c r="R107" i="7"/>
  <c r="Q107" i="7"/>
  <c r="P107" i="7"/>
  <c r="S106" i="7"/>
  <c r="R106" i="7"/>
  <c r="Q106" i="7"/>
  <c r="P106" i="7"/>
  <c r="S105" i="7"/>
  <c r="R105" i="7"/>
  <c r="Q105" i="7"/>
  <c r="P105" i="7"/>
  <c r="S104" i="7"/>
  <c r="R104" i="7"/>
  <c r="Q104" i="7"/>
  <c r="O104" i="7" s="1"/>
  <c r="P104" i="7"/>
  <c r="S103" i="7"/>
  <c r="R103" i="7"/>
  <c r="Q103" i="7"/>
  <c r="P103" i="7"/>
  <c r="S102" i="7"/>
  <c r="R102" i="7"/>
  <c r="Q102" i="7"/>
  <c r="P102" i="7"/>
  <c r="S101" i="7"/>
  <c r="R101" i="7"/>
  <c r="Q101" i="7"/>
  <c r="P101" i="7"/>
  <c r="S100" i="7"/>
  <c r="R100" i="7"/>
  <c r="Q100" i="7"/>
  <c r="O100" i="7" s="1"/>
  <c r="P100" i="7"/>
  <c r="S99" i="7"/>
  <c r="R99" i="7"/>
  <c r="Q99" i="7"/>
  <c r="P99" i="7"/>
  <c r="S98" i="7"/>
  <c r="R98" i="7"/>
  <c r="O98" i="7" s="1"/>
  <c r="Q98" i="7"/>
  <c r="P98" i="7"/>
  <c r="S97" i="7"/>
  <c r="R97" i="7"/>
  <c r="Q97" i="7"/>
  <c r="P97" i="7"/>
  <c r="S96" i="7"/>
  <c r="O96" i="7" s="1"/>
  <c r="R96" i="7"/>
  <c r="Q96" i="7"/>
  <c r="P96" i="7"/>
  <c r="S95" i="7"/>
  <c r="R95" i="7"/>
  <c r="Q95" i="7"/>
  <c r="P95" i="7"/>
  <c r="S94" i="7"/>
  <c r="R94" i="7"/>
  <c r="Q94" i="7"/>
  <c r="P94" i="7"/>
  <c r="S93" i="7"/>
  <c r="R93" i="7"/>
  <c r="Q93" i="7"/>
  <c r="P93" i="7"/>
  <c r="S92" i="7"/>
  <c r="O92" i="7" s="1"/>
  <c r="R92" i="7"/>
  <c r="Q92" i="7"/>
  <c r="P92" i="7"/>
  <c r="S91" i="7"/>
  <c r="R91" i="7"/>
  <c r="Q91" i="7"/>
  <c r="P91" i="7"/>
  <c r="S90" i="7"/>
  <c r="R90" i="7"/>
  <c r="O90" i="7" s="1"/>
  <c r="Q90" i="7"/>
  <c r="P90" i="7"/>
  <c r="S89" i="7"/>
  <c r="R89" i="7"/>
  <c r="Q89" i="7"/>
  <c r="P89" i="7"/>
  <c r="S88" i="7"/>
  <c r="R88" i="7"/>
  <c r="Q88" i="7"/>
  <c r="O88" i="7" s="1"/>
  <c r="P88" i="7"/>
  <c r="S87" i="7"/>
  <c r="R87" i="7"/>
  <c r="Q87" i="7"/>
  <c r="P87" i="7"/>
  <c r="S86" i="7"/>
  <c r="R86" i="7"/>
  <c r="Q86" i="7"/>
  <c r="P86" i="7"/>
  <c r="S85" i="7"/>
  <c r="R85" i="7"/>
  <c r="Q85" i="7"/>
  <c r="P85" i="7"/>
  <c r="S84" i="7"/>
  <c r="O84" i="7" s="1"/>
  <c r="R84" i="7"/>
  <c r="Q84" i="7"/>
  <c r="P84" i="7"/>
  <c r="S83" i="7"/>
  <c r="O83" i="7" s="1"/>
  <c r="R83" i="7"/>
  <c r="Q83" i="7"/>
  <c r="P83" i="7"/>
  <c r="S82" i="7"/>
  <c r="R82" i="7"/>
  <c r="Q82" i="7"/>
  <c r="P82" i="7"/>
  <c r="O82" i="7"/>
  <c r="S81" i="7"/>
  <c r="R81" i="7"/>
  <c r="Q81" i="7"/>
  <c r="P81" i="7"/>
  <c r="S80" i="7"/>
  <c r="R80" i="7"/>
  <c r="Q80" i="7"/>
  <c r="P80" i="7"/>
  <c r="S79" i="7"/>
  <c r="R79" i="7"/>
  <c r="Q79" i="7"/>
  <c r="P79" i="7"/>
  <c r="S78" i="7"/>
  <c r="R78" i="7"/>
  <c r="Q78" i="7"/>
  <c r="O78" i="7" s="1"/>
  <c r="P78" i="7"/>
  <c r="S77" i="7"/>
  <c r="R77" i="7"/>
  <c r="Q77" i="7"/>
  <c r="P77" i="7"/>
  <c r="S76" i="7"/>
  <c r="R76" i="7"/>
  <c r="Q76" i="7"/>
  <c r="P76" i="7"/>
  <c r="S75" i="7"/>
  <c r="R75" i="7"/>
  <c r="Q75" i="7"/>
  <c r="P75" i="7"/>
  <c r="S74" i="7"/>
  <c r="R74" i="7"/>
  <c r="Q74" i="7"/>
  <c r="P74" i="7"/>
  <c r="S73" i="7"/>
  <c r="R73" i="7"/>
  <c r="Q73" i="7"/>
  <c r="P73" i="7"/>
  <c r="S72" i="7"/>
  <c r="R72" i="7"/>
  <c r="Q72" i="7"/>
  <c r="P72" i="7"/>
  <c r="S71" i="7"/>
  <c r="R71" i="7"/>
  <c r="Q71" i="7"/>
  <c r="P71" i="7"/>
  <c r="S70" i="7"/>
  <c r="R70" i="7"/>
  <c r="Q70" i="7"/>
  <c r="P70" i="7"/>
  <c r="S69" i="7"/>
  <c r="R69" i="7"/>
  <c r="Q69" i="7"/>
  <c r="P69" i="7"/>
  <c r="S68" i="7"/>
  <c r="R68" i="7"/>
  <c r="Q68" i="7"/>
  <c r="P68" i="7"/>
  <c r="S67" i="7"/>
  <c r="R67" i="7"/>
  <c r="Q67" i="7"/>
  <c r="P67" i="7"/>
  <c r="S66" i="7"/>
  <c r="R66" i="7"/>
  <c r="Q66" i="7"/>
  <c r="P66" i="7"/>
  <c r="S65" i="7"/>
  <c r="R65" i="7"/>
  <c r="Q65" i="7"/>
  <c r="P65" i="7"/>
  <c r="S64" i="7"/>
  <c r="R64" i="7"/>
  <c r="Q64" i="7"/>
  <c r="P64" i="7"/>
  <c r="S63" i="7"/>
  <c r="R63" i="7"/>
  <c r="Q63" i="7"/>
  <c r="P63" i="7"/>
  <c r="S62" i="7"/>
  <c r="R62" i="7"/>
  <c r="Q62" i="7"/>
  <c r="P62" i="7"/>
  <c r="S61" i="7"/>
  <c r="R61" i="7"/>
  <c r="Q61" i="7"/>
  <c r="P61" i="7"/>
  <c r="S60" i="7"/>
  <c r="R60" i="7"/>
  <c r="Q60" i="7"/>
  <c r="O60" i="7" s="1"/>
  <c r="P60" i="7"/>
  <c r="S59" i="7"/>
  <c r="R59" i="7"/>
  <c r="Q59" i="7"/>
  <c r="P59" i="7"/>
  <c r="S58" i="7"/>
  <c r="R58" i="7"/>
  <c r="Q58" i="7"/>
  <c r="P58" i="7"/>
  <c r="S57" i="7"/>
  <c r="R57" i="7"/>
  <c r="Q57" i="7"/>
  <c r="P57" i="7"/>
  <c r="S56" i="7"/>
  <c r="R56" i="7"/>
  <c r="Q56" i="7"/>
  <c r="P56" i="7"/>
  <c r="S55" i="7"/>
  <c r="R55" i="7"/>
  <c r="Q55" i="7"/>
  <c r="P55" i="7"/>
  <c r="S54" i="7"/>
  <c r="R54" i="7"/>
  <c r="Q54" i="7"/>
  <c r="P54" i="7"/>
  <c r="S53" i="7"/>
  <c r="R53" i="7"/>
  <c r="Q53" i="7"/>
  <c r="P53" i="7"/>
  <c r="S52" i="7"/>
  <c r="R52" i="7"/>
  <c r="O52" i="7" s="1"/>
  <c r="Q52" i="7"/>
  <c r="P52" i="7"/>
  <c r="S51" i="7"/>
  <c r="R51" i="7"/>
  <c r="Q51" i="7"/>
  <c r="P51" i="7"/>
  <c r="S50" i="7"/>
  <c r="R50" i="7"/>
  <c r="Q50" i="7"/>
  <c r="P50" i="7"/>
  <c r="S49" i="7"/>
  <c r="R49" i="7"/>
  <c r="Q49" i="7"/>
  <c r="P49" i="7"/>
  <c r="S48" i="7"/>
  <c r="R48" i="7"/>
  <c r="Q48" i="7"/>
  <c r="P48" i="7"/>
  <c r="S47" i="7"/>
  <c r="R47" i="7"/>
  <c r="Q47" i="7"/>
  <c r="P47" i="7"/>
  <c r="S46" i="7"/>
  <c r="R46" i="7"/>
  <c r="Q46" i="7"/>
  <c r="P46" i="7"/>
  <c r="S45" i="7"/>
  <c r="R45" i="7"/>
  <c r="Q45" i="7"/>
  <c r="P45" i="7"/>
  <c r="S44" i="7"/>
  <c r="R44" i="7"/>
  <c r="Q44" i="7"/>
  <c r="P44" i="7"/>
  <c r="S43" i="7"/>
  <c r="R43" i="7"/>
  <c r="Q43" i="7"/>
  <c r="P43" i="7"/>
  <c r="O43" i="7"/>
  <c r="S42" i="7"/>
  <c r="R42" i="7"/>
  <c r="Q42" i="7"/>
  <c r="P42" i="7"/>
  <c r="S41" i="7"/>
  <c r="R41" i="7"/>
  <c r="Q41" i="7"/>
  <c r="P41" i="7"/>
  <c r="S40" i="7"/>
  <c r="R40" i="7"/>
  <c r="Q40" i="7"/>
  <c r="P40" i="7"/>
  <c r="S39" i="7"/>
  <c r="R39" i="7"/>
  <c r="Q39" i="7"/>
  <c r="P39" i="7"/>
  <c r="S38" i="7"/>
  <c r="R38" i="7"/>
  <c r="Q38" i="7"/>
  <c r="P38" i="7"/>
  <c r="S37" i="7"/>
  <c r="R37" i="7"/>
  <c r="Q37" i="7"/>
  <c r="P37" i="7"/>
  <c r="S36" i="7"/>
  <c r="R36" i="7"/>
  <c r="Q36" i="7"/>
  <c r="P36" i="7"/>
  <c r="S35" i="7"/>
  <c r="R35" i="7"/>
  <c r="Q35" i="7"/>
  <c r="P35" i="7"/>
  <c r="S34" i="7"/>
  <c r="R34" i="7"/>
  <c r="Q34" i="7"/>
  <c r="P34" i="7"/>
  <c r="S33" i="7"/>
  <c r="R33" i="7"/>
  <c r="Q33" i="7"/>
  <c r="P33" i="7"/>
  <c r="S32" i="7"/>
  <c r="R32" i="7"/>
  <c r="Q32" i="7"/>
  <c r="P32" i="7"/>
  <c r="S31" i="7"/>
  <c r="R31" i="7"/>
  <c r="Q31" i="7"/>
  <c r="P31" i="7"/>
  <c r="S30" i="7"/>
  <c r="R30" i="7"/>
  <c r="Q30" i="7"/>
  <c r="P30" i="7"/>
  <c r="S29" i="7"/>
  <c r="R29" i="7"/>
  <c r="Q29" i="7"/>
  <c r="P29" i="7"/>
  <c r="S28" i="7"/>
  <c r="R28" i="7"/>
  <c r="Q28" i="7"/>
  <c r="P28" i="7"/>
  <c r="S27" i="7"/>
  <c r="R27" i="7"/>
  <c r="Q27" i="7"/>
  <c r="P27" i="7"/>
  <c r="S26" i="7"/>
  <c r="R26" i="7"/>
  <c r="Q26" i="7"/>
  <c r="P26" i="7"/>
  <c r="S25" i="7"/>
  <c r="R25" i="7"/>
  <c r="Q25" i="7"/>
  <c r="P25" i="7"/>
  <c r="S24" i="7"/>
  <c r="R24" i="7"/>
  <c r="Q24" i="7"/>
  <c r="P24" i="7"/>
  <c r="S23" i="7"/>
  <c r="R23" i="7"/>
  <c r="Q23" i="7"/>
  <c r="P23" i="7"/>
  <c r="S22" i="7"/>
  <c r="R22" i="7"/>
  <c r="Q22" i="7"/>
  <c r="P22" i="7"/>
  <c r="S21" i="7"/>
  <c r="R21" i="7"/>
  <c r="Q21" i="7"/>
  <c r="P21" i="7"/>
  <c r="S20" i="7"/>
  <c r="R20" i="7"/>
  <c r="Q20" i="7"/>
  <c r="P20" i="7"/>
  <c r="S19" i="7"/>
  <c r="R19" i="7"/>
  <c r="Q19" i="7"/>
  <c r="P19" i="7"/>
  <c r="S18" i="7"/>
  <c r="R18" i="7"/>
  <c r="Q18" i="7"/>
  <c r="P18" i="7"/>
  <c r="S17" i="7"/>
  <c r="R17" i="7"/>
  <c r="Q17" i="7"/>
  <c r="P17" i="7"/>
  <c r="S16" i="7"/>
  <c r="R16" i="7"/>
  <c r="Q16" i="7"/>
  <c r="P16" i="7"/>
  <c r="S15" i="7"/>
  <c r="R15" i="7"/>
  <c r="Q15" i="7"/>
  <c r="P15" i="7"/>
  <c r="S14" i="7"/>
  <c r="R14" i="7"/>
  <c r="Q14" i="7"/>
  <c r="P14" i="7"/>
  <c r="S13" i="7"/>
  <c r="R13" i="7"/>
  <c r="Q13" i="7"/>
  <c r="P13" i="7"/>
  <c r="S12" i="7"/>
  <c r="R12" i="7"/>
  <c r="Q12" i="7"/>
  <c r="P12" i="7"/>
  <c r="S11" i="7"/>
  <c r="R11" i="7"/>
  <c r="Q11" i="7"/>
  <c r="P11" i="7"/>
  <c r="S10" i="7"/>
  <c r="R10" i="7"/>
  <c r="Q10" i="7"/>
  <c r="P10" i="7"/>
  <c r="S9" i="7"/>
  <c r="R9" i="7"/>
  <c r="Q9" i="7"/>
  <c r="P9" i="7"/>
  <c r="S8" i="7"/>
  <c r="R8" i="7"/>
  <c r="Q8" i="7"/>
  <c r="P8" i="7"/>
  <c r="S7" i="7"/>
  <c r="R7" i="7"/>
  <c r="Q7" i="7"/>
  <c r="P7" i="7"/>
  <c r="S6" i="7"/>
  <c r="R6" i="7"/>
  <c r="Q6" i="7"/>
  <c r="P6" i="7"/>
  <c r="S5" i="7"/>
  <c r="R5" i="7"/>
  <c r="Q5" i="7"/>
  <c r="P5" i="7"/>
  <c r="S4" i="7"/>
  <c r="R4" i="7"/>
  <c r="Q4" i="7"/>
  <c r="P4" i="7"/>
  <c r="S3" i="7"/>
  <c r="R3" i="7"/>
  <c r="Q3" i="7"/>
  <c r="P3" i="7"/>
  <c r="S2" i="7"/>
  <c r="R2" i="7"/>
  <c r="Q2" i="7"/>
  <c r="P2" i="7"/>
  <c r="P1" i="7"/>
  <c r="S1" i="7"/>
  <c r="O4" i="7" l="1"/>
  <c r="O6" i="7"/>
  <c r="O24" i="7"/>
  <c r="O44" i="7"/>
  <c r="O46" i="7"/>
  <c r="O48" i="7"/>
  <c r="O70" i="7"/>
  <c r="O94" i="7"/>
  <c r="O126" i="7"/>
  <c r="O158" i="7"/>
  <c r="O188" i="7"/>
  <c r="O218" i="7"/>
  <c r="O244" i="7"/>
  <c r="O322" i="7"/>
  <c r="O346" i="7"/>
  <c r="O102" i="7"/>
  <c r="O166" i="7"/>
  <c r="O226" i="7"/>
  <c r="O302" i="7"/>
  <c r="O330" i="7"/>
  <c r="O106" i="7"/>
  <c r="O170" i="7"/>
  <c r="O334" i="7"/>
  <c r="O110" i="7"/>
  <c r="O142" i="7"/>
  <c r="O174" i="7"/>
  <c r="O202" i="7"/>
  <c r="O256" i="7"/>
  <c r="O282" i="7"/>
  <c r="O336" i="7"/>
  <c r="O76" i="7"/>
  <c r="O196" i="7"/>
  <c r="N360" i="4"/>
  <c r="N3" i="4" s="1"/>
  <c r="O198" i="7"/>
  <c r="O278" i="7"/>
  <c r="O306" i="7"/>
  <c r="O114" i="7"/>
  <c r="O146" i="7"/>
  <c r="O178" i="7"/>
  <c r="O206" i="7"/>
  <c r="O232" i="7"/>
  <c r="O258" i="7"/>
  <c r="O286" i="7"/>
  <c r="O68" i="7"/>
  <c r="O134" i="7"/>
  <c r="O274" i="7"/>
  <c r="O80" i="7"/>
  <c r="O138" i="7"/>
  <c r="O69" i="7"/>
  <c r="O86" i="7"/>
  <c r="O118" i="7"/>
  <c r="O150" i="7"/>
  <c r="O182" i="7"/>
  <c r="O210" i="7"/>
  <c r="O236" i="7"/>
  <c r="O262" i="7"/>
  <c r="O290" i="7"/>
  <c r="O314" i="7"/>
  <c r="O22" i="7"/>
  <c r="O49" i="7"/>
  <c r="O64" i="7"/>
  <c r="O74" i="7"/>
  <c r="O30" i="7"/>
  <c r="O56" i="7"/>
  <c r="O40" i="7"/>
  <c r="O58" i="7"/>
  <c r="O66" i="7"/>
  <c r="O8" i="7"/>
  <c r="O13" i="7"/>
  <c r="O17" i="7"/>
  <c r="O32" i="7"/>
  <c r="O34" i="7"/>
  <c r="O36" i="7"/>
  <c r="O38" i="7"/>
  <c r="O54" i="7"/>
  <c r="O62" i="7"/>
  <c r="O72" i="7"/>
  <c r="S87" i="4"/>
  <c r="E368" i="4"/>
  <c r="O9" i="7"/>
  <c r="O11" i="7"/>
  <c r="O15" i="7"/>
  <c r="O19" i="7"/>
  <c r="O2" i="7"/>
  <c r="O5" i="7"/>
  <c r="O7" i="7"/>
  <c r="O10" i="7"/>
  <c r="O12" i="7"/>
  <c r="O14" i="7"/>
  <c r="O16" i="7"/>
  <c r="O18" i="7"/>
  <c r="O20" i="7"/>
  <c r="O23" i="7"/>
  <c r="O26" i="7"/>
  <c r="O28" i="7"/>
  <c r="O31" i="7"/>
  <c r="O33" i="7"/>
  <c r="O35" i="7"/>
  <c r="O37" i="7"/>
  <c r="O39" i="7"/>
  <c r="O42" i="7"/>
  <c r="O45" i="7"/>
  <c r="O47" i="7"/>
  <c r="O50" i="7"/>
  <c r="O53" i="7"/>
  <c r="O57" i="7"/>
  <c r="O61" i="7"/>
  <c r="O65" i="7"/>
  <c r="O71" i="7"/>
  <c r="O75" i="7"/>
  <c r="O79" i="7"/>
  <c r="O85" i="7"/>
  <c r="O89" i="7"/>
  <c r="O93" i="7"/>
  <c r="O97" i="7"/>
  <c r="O101" i="7"/>
  <c r="O105" i="7"/>
  <c r="O109" i="7"/>
  <c r="O113" i="7"/>
  <c r="O117" i="7"/>
  <c r="O121" i="7"/>
  <c r="O125" i="7"/>
  <c r="O129" i="7"/>
  <c r="O133" i="7"/>
  <c r="O137" i="7"/>
  <c r="O141" i="7"/>
  <c r="O145" i="7"/>
  <c r="O149" i="7"/>
  <c r="O153" i="7"/>
  <c r="O157" i="7"/>
  <c r="O161" i="7"/>
  <c r="O165" i="7"/>
  <c r="O169" i="7"/>
  <c r="O173" i="7"/>
  <c r="O177" i="7"/>
  <c r="O181" i="7"/>
  <c r="O187" i="7"/>
  <c r="O191" i="7"/>
  <c r="O195" i="7"/>
  <c r="O201" i="7"/>
  <c r="O205" i="7"/>
  <c r="O209" i="7"/>
  <c r="O213" i="7"/>
  <c r="O217" i="7"/>
  <c r="O221" i="7"/>
  <c r="O225" i="7"/>
  <c r="O231" i="7"/>
  <c r="O235" i="7"/>
  <c r="O239" i="7"/>
  <c r="O243" i="7"/>
  <c r="O247" i="7"/>
  <c r="O251" i="7"/>
  <c r="O255" i="7"/>
  <c r="O261" i="7"/>
  <c r="O265" i="7"/>
  <c r="O269" i="7"/>
  <c r="O273" i="7"/>
  <c r="O277" i="7"/>
  <c r="O281" i="7"/>
  <c r="O285" i="7"/>
  <c r="O289" i="7"/>
  <c r="O293" i="7"/>
  <c r="O297" i="7"/>
  <c r="O301" i="7"/>
  <c r="O305" i="7"/>
  <c r="O309" i="7"/>
  <c r="O313" i="7"/>
  <c r="O317" i="7"/>
  <c r="O321" i="7"/>
  <c r="O325" i="7"/>
  <c r="O329" i="7"/>
  <c r="O333" i="7"/>
  <c r="O341" i="7"/>
  <c r="O345" i="7"/>
  <c r="O353" i="7"/>
  <c r="O3" i="7"/>
  <c r="O21" i="7"/>
  <c r="O25" i="7"/>
  <c r="O27" i="7"/>
  <c r="O29" i="7"/>
  <c r="O41" i="7"/>
  <c r="O51" i="7"/>
  <c r="O55" i="7"/>
  <c r="O59" i="7"/>
  <c r="O63" i="7"/>
  <c r="O67" i="7"/>
  <c r="O73" i="7"/>
  <c r="O77" i="7"/>
  <c r="O81" i="7"/>
  <c r="O87" i="7"/>
  <c r="O91" i="7"/>
  <c r="O95" i="7"/>
  <c r="O99" i="7"/>
  <c r="O103" i="7"/>
  <c r="O107" i="7"/>
  <c r="O111" i="7"/>
  <c r="O115" i="7"/>
  <c r="O119" i="7"/>
  <c r="O123" i="7"/>
  <c r="O127" i="7"/>
  <c r="O131" i="7"/>
  <c r="O135" i="7"/>
  <c r="O139" i="7"/>
  <c r="O143" i="7"/>
  <c r="O147" i="7"/>
  <c r="O151" i="7"/>
  <c r="O155" i="7"/>
  <c r="O159" i="7"/>
  <c r="O163" i="7"/>
  <c r="O167" i="7"/>
  <c r="O171" i="7"/>
  <c r="O175" i="7"/>
  <c r="O179" i="7"/>
  <c r="O185" i="7"/>
  <c r="O189" i="7"/>
  <c r="O193" i="7"/>
  <c r="O199" i="7"/>
  <c r="O203" i="7"/>
  <c r="O207" i="7"/>
  <c r="O211" i="7"/>
  <c r="O215" i="7"/>
  <c r="O219" i="7"/>
  <c r="O223" i="7"/>
  <c r="O227" i="7"/>
  <c r="O233" i="7"/>
  <c r="O237" i="7"/>
  <c r="O241" i="7"/>
  <c r="O245" i="7"/>
  <c r="O249" i="7"/>
  <c r="O253" i="7"/>
  <c r="O259" i="7"/>
  <c r="O263" i="7"/>
  <c r="O267" i="7"/>
  <c r="O271" i="7"/>
  <c r="O275" i="7"/>
  <c r="O279" i="7"/>
  <c r="O283" i="7"/>
  <c r="O287" i="7"/>
  <c r="O291" i="7"/>
  <c r="O295" i="7"/>
  <c r="O299" i="7"/>
  <c r="O303" i="7"/>
  <c r="O307" i="7"/>
  <c r="O311" i="7"/>
  <c r="O315" i="7"/>
  <c r="O319" i="7"/>
  <c r="O323" i="7"/>
  <c r="O327" i="7"/>
  <c r="O331" i="7"/>
  <c r="O337" i="7"/>
  <c r="O343" i="7"/>
  <c r="O349" i="7"/>
  <c r="Q351" i="4"/>
  <c r="P351" i="4"/>
  <c r="O351" i="4"/>
  <c r="Q350" i="4"/>
  <c r="P350" i="4"/>
  <c r="O350" i="4"/>
  <c r="S350" i="4" s="1"/>
  <c r="Q349" i="4"/>
  <c r="P349" i="4"/>
  <c r="O349" i="4"/>
  <c r="Q348" i="4"/>
  <c r="P348" i="4"/>
  <c r="O348" i="4"/>
  <c r="S348" i="4" s="1"/>
  <c r="Q347" i="4"/>
  <c r="P347" i="4"/>
  <c r="O347" i="4"/>
  <c r="Q346" i="4"/>
  <c r="P346" i="4"/>
  <c r="O346" i="4"/>
  <c r="S346" i="4" s="1"/>
  <c r="R347" i="4" l="1"/>
  <c r="R349" i="4"/>
  <c r="R351" i="4"/>
  <c r="R346" i="4"/>
  <c r="S347" i="4"/>
  <c r="R348" i="4"/>
  <c r="S349" i="4"/>
  <c r="R350" i="4"/>
  <c r="S351" i="4"/>
  <c r="Q10" i="4" l="1"/>
  <c r="P10" i="4"/>
  <c r="O10" i="4"/>
  <c r="Q9" i="4"/>
  <c r="P9" i="4"/>
  <c r="O9" i="4"/>
  <c r="Q8" i="4"/>
  <c r="P8" i="4"/>
  <c r="O8" i="4"/>
  <c r="R1" i="7"/>
  <c r="O1" i="7" s="1"/>
  <c r="Q1" i="7"/>
  <c r="R8" i="4" l="1"/>
  <c r="R10" i="4"/>
  <c r="S9" i="4"/>
  <c r="S8" i="4"/>
  <c r="R9" i="4"/>
  <c r="S10" i="4"/>
  <c r="Q359" i="4" l="1"/>
  <c r="P359" i="4"/>
  <c r="O359" i="4"/>
  <c r="Q358" i="4"/>
  <c r="P358" i="4"/>
  <c r="O358" i="4"/>
  <c r="Q357" i="4"/>
  <c r="P357" i="4"/>
  <c r="O357" i="4"/>
  <c r="Q356" i="4"/>
  <c r="P356" i="4"/>
  <c r="O356" i="4"/>
  <c r="Q355" i="4"/>
  <c r="P355" i="4"/>
  <c r="O355" i="4"/>
  <c r="Q354" i="4"/>
  <c r="P354" i="4"/>
  <c r="O354" i="4"/>
  <c r="Q353" i="4"/>
  <c r="P353" i="4"/>
  <c r="O353" i="4"/>
  <c r="Q352" i="4"/>
  <c r="P352" i="4"/>
  <c r="O352" i="4"/>
  <c r="Q345" i="4"/>
  <c r="P345" i="4"/>
  <c r="O345" i="4"/>
  <c r="Q344" i="4"/>
  <c r="P344" i="4"/>
  <c r="O344" i="4"/>
  <c r="Q343" i="4"/>
  <c r="P343" i="4"/>
  <c r="O343" i="4"/>
  <c r="Q342" i="4"/>
  <c r="P342" i="4"/>
  <c r="O342" i="4"/>
  <c r="Q341" i="4"/>
  <c r="P341" i="4"/>
  <c r="O341" i="4"/>
  <c r="Q340" i="4"/>
  <c r="P340" i="4"/>
  <c r="O340" i="4"/>
  <c r="Q339" i="4"/>
  <c r="P339" i="4"/>
  <c r="O339" i="4"/>
  <c r="Q338" i="4"/>
  <c r="P338" i="4"/>
  <c r="O338" i="4"/>
  <c r="Q337" i="4"/>
  <c r="P337" i="4"/>
  <c r="O337" i="4"/>
  <c r="Q336" i="4"/>
  <c r="P336" i="4"/>
  <c r="O336" i="4"/>
  <c r="Q335" i="4"/>
  <c r="P335" i="4"/>
  <c r="O335" i="4"/>
  <c r="Q334" i="4"/>
  <c r="P334" i="4"/>
  <c r="O334" i="4"/>
  <c r="Q333" i="4"/>
  <c r="P333" i="4"/>
  <c r="O333" i="4"/>
  <c r="Q332" i="4"/>
  <c r="P332" i="4"/>
  <c r="O332" i="4"/>
  <c r="Q331" i="4"/>
  <c r="P331" i="4"/>
  <c r="O331" i="4"/>
  <c r="Q330" i="4"/>
  <c r="P330" i="4"/>
  <c r="O330" i="4"/>
  <c r="Q329" i="4"/>
  <c r="P329" i="4"/>
  <c r="O329" i="4"/>
  <c r="Q328" i="4"/>
  <c r="P328" i="4"/>
  <c r="O328" i="4"/>
  <c r="Q327" i="4"/>
  <c r="P327" i="4"/>
  <c r="O327" i="4"/>
  <c r="Q326" i="4"/>
  <c r="P326" i="4"/>
  <c r="O326" i="4"/>
  <c r="Q325" i="4"/>
  <c r="P325" i="4"/>
  <c r="O325" i="4"/>
  <c r="Q324" i="4"/>
  <c r="P324" i="4"/>
  <c r="O324" i="4"/>
  <c r="Q323" i="4"/>
  <c r="P323" i="4"/>
  <c r="O323" i="4"/>
  <c r="Q322" i="4"/>
  <c r="P322" i="4"/>
  <c r="O322" i="4"/>
  <c r="Q321" i="4"/>
  <c r="P321" i="4"/>
  <c r="O321" i="4"/>
  <c r="Q320" i="4"/>
  <c r="P320" i="4"/>
  <c r="O320" i="4"/>
  <c r="Q319" i="4"/>
  <c r="P319" i="4"/>
  <c r="O319" i="4"/>
  <c r="Q318" i="4"/>
  <c r="P318" i="4"/>
  <c r="O318" i="4"/>
  <c r="Q317" i="4"/>
  <c r="P317" i="4"/>
  <c r="O317" i="4"/>
  <c r="Q316" i="4"/>
  <c r="P316" i="4"/>
  <c r="O316" i="4"/>
  <c r="Q315" i="4"/>
  <c r="P315" i="4"/>
  <c r="O315" i="4"/>
  <c r="Q314" i="4"/>
  <c r="P314" i="4"/>
  <c r="O314" i="4"/>
  <c r="Q313" i="4"/>
  <c r="P313" i="4"/>
  <c r="O313" i="4"/>
  <c r="Q312" i="4"/>
  <c r="P312" i="4"/>
  <c r="O312" i="4"/>
  <c r="Q311" i="4"/>
  <c r="P311" i="4"/>
  <c r="O311" i="4"/>
  <c r="Q310" i="4"/>
  <c r="P310" i="4"/>
  <c r="O310" i="4"/>
  <c r="Q309" i="4"/>
  <c r="P309" i="4"/>
  <c r="O309" i="4"/>
  <c r="Q308" i="4"/>
  <c r="P308" i="4"/>
  <c r="O308" i="4"/>
  <c r="Q307" i="4"/>
  <c r="P307" i="4"/>
  <c r="O307" i="4"/>
  <c r="Q306" i="4"/>
  <c r="P306" i="4"/>
  <c r="O306" i="4"/>
  <c r="Q305" i="4"/>
  <c r="P305" i="4"/>
  <c r="O305" i="4"/>
  <c r="Q304" i="4"/>
  <c r="P304" i="4"/>
  <c r="O304" i="4"/>
  <c r="Q303" i="4"/>
  <c r="P303" i="4"/>
  <c r="O303" i="4"/>
  <c r="Q302" i="4"/>
  <c r="P302" i="4"/>
  <c r="O302" i="4"/>
  <c r="Q301" i="4"/>
  <c r="P301" i="4"/>
  <c r="O301" i="4"/>
  <c r="Q300" i="4"/>
  <c r="P300" i="4"/>
  <c r="O300" i="4"/>
  <c r="Q299" i="4"/>
  <c r="P299" i="4"/>
  <c r="O299" i="4"/>
  <c r="Q298" i="4"/>
  <c r="P298" i="4"/>
  <c r="O298" i="4"/>
  <c r="Q297" i="4"/>
  <c r="P297" i="4"/>
  <c r="O297" i="4"/>
  <c r="Q296" i="4"/>
  <c r="P296" i="4"/>
  <c r="O296" i="4"/>
  <c r="Q295" i="4"/>
  <c r="P295" i="4"/>
  <c r="O295" i="4"/>
  <c r="Q294" i="4"/>
  <c r="P294" i="4"/>
  <c r="O294" i="4"/>
  <c r="Q293" i="4"/>
  <c r="P293" i="4"/>
  <c r="O293" i="4"/>
  <c r="Q292" i="4"/>
  <c r="P292" i="4"/>
  <c r="O292" i="4"/>
  <c r="Q291" i="4"/>
  <c r="P291" i="4"/>
  <c r="O291" i="4"/>
  <c r="Q290" i="4"/>
  <c r="P290" i="4"/>
  <c r="O290" i="4"/>
  <c r="Q289" i="4"/>
  <c r="P289" i="4"/>
  <c r="O289" i="4"/>
  <c r="Q288" i="4"/>
  <c r="P288" i="4"/>
  <c r="O288" i="4"/>
  <c r="Q287" i="4"/>
  <c r="P287" i="4"/>
  <c r="O287" i="4"/>
  <c r="Q286" i="4"/>
  <c r="P286" i="4"/>
  <c r="O286" i="4"/>
  <c r="Q285" i="4"/>
  <c r="P285" i="4"/>
  <c r="O285" i="4"/>
  <c r="Q284" i="4"/>
  <c r="P284" i="4"/>
  <c r="O284" i="4"/>
  <c r="Q283" i="4"/>
  <c r="P283" i="4"/>
  <c r="O283" i="4"/>
  <c r="Q282" i="4"/>
  <c r="P282" i="4"/>
  <c r="O282" i="4"/>
  <c r="Q281" i="4"/>
  <c r="P281" i="4"/>
  <c r="O281" i="4"/>
  <c r="Q280" i="4"/>
  <c r="P280" i="4"/>
  <c r="O280" i="4"/>
  <c r="Q279" i="4"/>
  <c r="P279" i="4"/>
  <c r="O279" i="4"/>
  <c r="Q278" i="4"/>
  <c r="P278" i="4"/>
  <c r="O278" i="4"/>
  <c r="Q277" i="4"/>
  <c r="P277" i="4"/>
  <c r="O277" i="4"/>
  <c r="Q276" i="4"/>
  <c r="P276" i="4"/>
  <c r="O276" i="4"/>
  <c r="Q275" i="4"/>
  <c r="P275" i="4"/>
  <c r="O275" i="4"/>
  <c r="Q274" i="4"/>
  <c r="P274" i="4"/>
  <c r="O274" i="4"/>
  <c r="Q273" i="4"/>
  <c r="P273" i="4"/>
  <c r="O273" i="4"/>
  <c r="Q272" i="4"/>
  <c r="P272" i="4"/>
  <c r="O272" i="4"/>
  <c r="Q271" i="4"/>
  <c r="P271" i="4"/>
  <c r="O271" i="4"/>
  <c r="Q270" i="4"/>
  <c r="P270" i="4"/>
  <c r="O270" i="4"/>
  <c r="Q269" i="4"/>
  <c r="P269" i="4"/>
  <c r="O269" i="4"/>
  <c r="Q268" i="4"/>
  <c r="P268" i="4"/>
  <c r="O268" i="4"/>
  <c r="Q267" i="4"/>
  <c r="P267" i="4"/>
  <c r="O267" i="4"/>
  <c r="Q266" i="4"/>
  <c r="P266" i="4"/>
  <c r="O266" i="4"/>
  <c r="Q265" i="4"/>
  <c r="P265" i="4"/>
  <c r="O265" i="4"/>
  <c r="Q264" i="4"/>
  <c r="P264" i="4"/>
  <c r="O264" i="4"/>
  <c r="Q263" i="4"/>
  <c r="P263" i="4"/>
  <c r="O263" i="4"/>
  <c r="Q262" i="4"/>
  <c r="P262" i="4"/>
  <c r="O262" i="4"/>
  <c r="Q261" i="4"/>
  <c r="P261" i="4"/>
  <c r="O261" i="4"/>
  <c r="Q260" i="4"/>
  <c r="P260" i="4"/>
  <c r="O260" i="4"/>
  <c r="Q259" i="4"/>
  <c r="P259" i="4"/>
  <c r="O259" i="4"/>
  <c r="Q258" i="4"/>
  <c r="P258" i="4"/>
  <c r="O258" i="4"/>
  <c r="Q257" i="4"/>
  <c r="P257" i="4"/>
  <c r="O257" i="4"/>
  <c r="Q256" i="4"/>
  <c r="P256" i="4"/>
  <c r="O256" i="4"/>
  <c r="Q255" i="4"/>
  <c r="P255" i="4"/>
  <c r="O255" i="4"/>
  <c r="Q254" i="4"/>
  <c r="P254" i="4"/>
  <c r="O254" i="4"/>
  <c r="Q253" i="4"/>
  <c r="P253" i="4"/>
  <c r="O253" i="4"/>
  <c r="Q252" i="4"/>
  <c r="P252" i="4"/>
  <c r="O252" i="4"/>
  <c r="Q251" i="4"/>
  <c r="P251" i="4"/>
  <c r="O251" i="4"/>
  <c r="Q250" i="4"/>
  <c r="P250" i="4"/>
  <c r="O250" i="4"/>
  <c r="Q249" i="4"/>
  <c r="P249" i="4"/>
  <c r="O249" i="4"/>
  <c r="Q248" i="4"/>
  <c r="P248" i="4"/>
  <c r="O248" i="4"/>
  <c r="Q247" i="4"/>
  <c r="P247" i="4"/>
  <c r="O247" i="4"/>
  <c r="Q246" i="4"/>
  <c r="P246" i="4"/>
  <c r="O246" i="4"/>
  <c r="Q245" i="4"/>
  <c r="P245" i="4"/>
  <c r="O245" i="4"/>
  <c r="Q243" i="4"/>
  <c r="P243" i="4"/>
  <c r="O243" i="4"/>
  <c r="Q242" i="4"/>
  <c r="P242" i="4"/>
  <c r="O242" i="4"/>
  <c r="Q244" i="4"/>
  <c r="P244" i="4"/>
  <c r="O244" i="4"/>
  <c r="Q241" i="4"/>
  <c r="P241" i="4"/>
  <c r="O241" i="4"/>
  <c r="Q240" i="4"/>
  <c r="P240" i="4"/>
  <c r="O240" i="4"/>
  <c r="Q239" i="4"/>
  <c r="P239" i="4"/>
  <c r="O239" i="4"/>
  <c r="Q238" i="4"/>
  <c r="P238" i="4"/>
  <c r="O238" i="4"/>
  <c r="Q237" i="4"/>
  <c r="P237" i="4"/>
  <c r="O237" i="4"/>
  <c r="Q236" i="4"/>
  <c r="P236" i="4"/>
  <c r="O236" i="4"/>
  <c r="Q235" i="4"/>
  <c r="P235" i="4"/>
  <c r="O235" i="4"/>
  <c r="Q234" i="4"/>
  <c r="P234" i="4"/>
  <c r="O234" i="4"/>
  <c r="Q233" i="4"/>
  <c r="P233" i="4"/>
  <c r="O233" i="4"/>
  <c r="Q232" i="4"/>
  <c r="P232" i="4"/>
  <c r="O232" i="4"/>
  <c r="Q231" i="4"/>
  <c r="P231" i="4"/>
  <c r="O231" i="4"/>
  <c r="Q230" i="4"/>
  <c r="P230" i="4"/>
  <c r="O230" i="4"/>
  <c r="Q229" i="4"/>
  <c r="P229" i="4"/>
  <c r="O229" i="4"/>
  <c r="Q228" i="4"/>
  <c r="P228" i="4"/>
  <c r="O228" i="4"/>
  <c r="Q227" i="4"/>
  <c r="P227" i="4"/>
  <c r="O227" i="4"/>
  <c r="Q226" i="4"/>
  <c r="P226" i="4"/>
  <c r="O226" i="4"/>
  <c r="Q225" i="4"/>
  <c r="P225" i="4"/>
  <c r="O225" i="4"/>
  <c r="Q224" i="4"/>
  <c r="P224" i="4"/>
  <c r="O224" i="4"/>
  <c r="Q223" i="4"/>
  <c r="P223" i="4"/>
  <c r="O223" i="4"/>
  <c r="Q222" i="4"/>
  <c r="P222" i="4"/>
  <c r="O222" i="4"/>
  <c r="Q221" i="4"/>
  <c r="P221" i="4"/>
  <c r="O221" i="4"/>
  <c r="Q220" i="4"/>
  <c r="P220" i="4"/>
  <c r="O220" i="4"/>
  <c r="Q219" i="4"/>
  <c r="P219" i="4"/>
  <c r="O219" i="4"/>
  <c r="Q218" i="4"/>
  <c r="P218" i="4"/>
  <c r="O218" i="4"/>
  <c r="Q217" i="4"/>
  <c r="P217" i="4"/>
  <c r="O217" i="4"/>
  <c r="Q216" i="4"/>
  <c r="P216" i="4"/>
  <c r="O216" i="4"/>
  <c r="Q215" i="4"/>
  <c r="P215" i="4"/>
  <c r="O215" i="4"/>
  <c r="Q214" i="4"/>
  <c r="P214" i="4"/>
  <c r="O214" i="4"/>
  <c r="Q213" i="4"/>
  <c r="P213" i="4"/>
  <c r="O213" i="4"/>
  <c r="Q212" i="4"/>
  <c r="P212" i="4"/>
  <c r="O212" i="4"/>
  <c r="Q211" i="4"/>
  <c r="P211" i="4"/>
  <c r="O211" i="4"/>
  <c r="Q210" i="4"/>
  <c r="P210" i="4"/>
  <c r="O210" i="4"/>
  <c r="Q209" i="4"/>
  <c r="P209" i="4"/>
  <c r="O209" i="4"/>
  <c r="Q208" i="4"/>
  <c r="P208" i="4"/>
  <c r="O208" i="4"/>
  <c r="Q207" i="4"/>
  <c r="P207" i="4"/>
  <c r="O207" i="4"/>
  <c r="Q206" i="4"/>
  <c r="P206" i="4"/>
  <c r="O206" i="4"/>
  <c r="Q205" i="4"/>
  <c r="P205" i="4"/>
  <c r="O205" i="4"/>
  <c r="Q204" i="4"/>
  <c r="P204" i="4"/>
  <c r="O204" i="4"/>
  <c r="Q203" i="4"/>
  <c r="P203" i="4"/>
  <c r="O203" i="4"/>
  <c r="Q202" i="4"/>
  <c r="P202" i="4"/>
  <c r="O202" i="4"/>
  <c r="Q201" i="4"/>
  <c r="P201" i="4"/>
  <c r="O201" i="4"/>
  <c r="Q200" i="4"/>
  <c r="P200" i="4"/>
  <c r="O200" i="4"/>
  <c r="Q199" i="4"/>
  <c r="P199" i="4"/>
  <c r="O199" i="4"/>
  <c r="Q198" i="4"/>
  <c r="P198" i="4"/>
  <c r="O198" i="4"/>
  <c r="Q197" i="4"/>
  <c r="P197" i="4"/>
  <c r="O197" i="4"/>
  <c r="Q196" i="4"/>
  <c r="P196" i="4"/>
  <c r="O196" i="4"/>
  <c r="Q195" i="4"/>
  <c r="P195" i="4"/>
  <c r="O195" i="4"/>
  <c r="Q194" i="4"/>
  <c r="P194" i="4"/>
  <c r="O194" i="4"/>
  <c r="Q193" i="4"/>
  <c r="P193" i="4"/>
  <c r="O193" i="4"/>
  <c r="Q192" i="4"/>
  <c r="P192" i="4"/>
  <c r="O192" i="4"/>
  <c r="Q191" i="4"/>
  <c r="P191" i="4"/>
  <c r="O191" i="4"/>
  <c r="Q190" i="4"/>
  <c r="P190" i="4"/>
  <c r="O190" i="4"/>
  <c r="Q189" i="4"/>
  <c r="P189" i="4"/>
  <c r="O189" i="4"/>
  <c r="Q188" i="4"/>
  <c r="P188" i="4"/>
  <c r="O188" i="4"/>
  <c r="Q187" i="4"/>
  <c r="P187" i="4"/>
  <c r="O187" i="4"/>
  <c r="Q186" i="4"/>
  <c r="P186" i="4"/>
  <c r="O186" i="4"/>
  <c r="Q185" i="4"/>
  <c r="P185" i="4"/>
  <c r="O185" i="4"/>
  <c r="Q184" i="4"/>
  <c r="P184" i="4"/>
  <c r="O184" i="4"/>
  <c r="Q183" i="4"/>
  <c r="P183" i="4"/>
  <c r="O183" i="4"/>
  <c r="Q182" i="4"/>
  <c r="P182" i="4"/>
  <c r="O182" i="4"/>
  <c r="Q181" i="4"/>
  <c r="P181" i="4"/>
  <c r="O181" i="4"/>
  <c r="Q180" i="4"/>
  <c r="P180" i="4"/>
  <c r="O180" i="4"/>
  <c r="Q179" i="4"/>
  <c r="P179" i="4"/>
  <c r="O179" i="4"/>
  <c r="Q178" i="4"/>
  <c r="P178" i="4"/>
  <c r="O178" i="4"/>
  <c r="Q177" i="4"/>
  <c r="P177" i="4"/>
  <c r="O177" i="4"/>
  <c r="Q176" i="4"/>
  <c r="P176" i="4"/>
  <c r="O176" i="4"/>
  <c r="Q175" i="4"/>
  <c r="P175" i="4"/>
  <c r="O175" i="4"/>
  <c r="Q174" i="4"/>
  <c r="P174" i="4"/>
  <c r="O174" i="4"/>
  <c r="Q173" i="4"/>
  <c r="P173" i="4"/>
  <c r="O173" i="4"/>
  <c r="Q172" i="4"/>
  <c r="P172" i="4"/>
  <c r="O172" i="4"/>
  <c r="Q171" i="4"/>
  <c r="P171" i="4"/>
  <c r="O171" i="4"/>
  <c r="Q170" i="4"/>
  <c r="P170" i="4"/>
  <c r="O170" i="4"/>
  <c r="Q169" i="4"/>
  <c r="P169" i="4"/>
  <c r="O169" i="4"/>
  <c r="Q168" i="4"/>
  <c r="P168" i="4"/>
  <c r="O168" i="4"/>
  <c r="Q167" i="4"/>
  <c r="P167" i="4"/>
  <c r="O167" i="4"/>
  <c r="Q166" i="4"/>
  <c r="P166" i="4"/>
  <c r="O166" i="4"/>
  <c r="Q165" i="4"/>
  <c r="P165" i="4"/>
  <c r="O165" i="4"/>
  <c r="Q164" i="4"/>
  <c r="P164" i="4"/>
  <c r="O164" i="4"/>
  <c r="Q163" i="4"/>
  <c r="P163" i="4"/>
  <c r="O163" i="4"/>
  <c r="Q162" i="4"/>
  <c r="P162" i="4"/>
  <c r="O162" i="4"/>
  <c r="Q161" i="4"/>
  <c r="P161" i="4"/>
  <c r="O161" i="4"/>
  <c r="Q160" i="4"/>
  <c r="P160" i="4"/>
  <c r="O160" i="4"/>
  <c r="Q159" i="4"/>
  <c r="P159" i="4"/>
  <c r="O159" i="4"/>
  <c r="Q158" i="4"/>
  <c r="P158" i="4"/>
  <c r="O158" i="4"/>
  <c r="Q157" i="4"/>
  <c r="P157" i="4"/>
  <c r="O157" i="4"/>
  <c r="Q156" i="4"/>
  <c r="P156" i="4"/>
  <c r="O156" i="4"/>
  <c r="Q155" i="4"/>
  <c r="P155" i="4"/>
  <c r="O155" i="4"/>
  <c r="Q154" i="4"/>
  <c r="P154" i="4"/>
  <c r="O154" i="4"/>
  <c r="Q153" i="4"/>
  <c r="P153" i="4"/>
  <c r="O153" i="4"/>
  <c r="Q152" i="4"/>
  <c r="P152" i="4"/>
  <c r="O152" i="4"/>
  <c r="Q151" i="4"/>
  <c r="P151" i="4"/>
  <c r="O151" i="4"/>
  <c r="Q150" i="4"/>
  <c r="P150" i="4"/>
  <c r="O150" i="4"/>
  <c r="Q149" i="4"/>
  <c r="P149" i="4"/>
  <c r="O149" i="4"/>
  <c r="Q148" i="4"/>
  <c r="P148" i="4"/>
  <c r="O148" i="4"/>
  <c r="Q147" i="4"/>
  <c r="P147" i="4"/>
  <c r="O147" i="4"/>
  <c r="Q146" i="4"/>
  <c r="P146" i="4"/>
  <c r="O146" i="4"/>
  <c r="Q145" i="4"/>
  <c r="P145" i="4"/>
  <c r="O145" i="4"/>
  <c r="Q144" i="4"/>
  <c r="P144" i="4"/>
  <c r="O144" i="4"/>
  <c r="Q143" i="4"/>
  <c r="P143" i="4"/>
  <c r="O143" i="4"/>
  <c r="Q142" i="4"/>
  <c r="P142" i="4"/>
  <c r="O142" i="4"/>
  <c r="Q141" i="4"/>
  <c r="P141" i="4"/>
  <c r="O141" i="4"/>
  <c r="Q140" i="4"/>
  <c r="P140" i="4"/>
  <c r="O140" i="4"/>
  <c r="Q139" i="4"/>
  <c r="P139" i="4"/>
  <c r="O139" i="4"/>
  <c r="Q137" i="4"/>
  <c r="P137" i="4"/>
  <c r="O137" i="4"/>
  <c r="Q138" i="4"/>
  <c r="P138" i="4"/>
  <c r="O138" i="4"/>
  <c r="Q136" i="4"/>
  <c r="P136" i="4"/>
  <c r="O136" i="4"/>
  <c r="Q135" i="4"/>
  <c r="P135" i="4"/>
  <c r="O135" i="4"/>
  <c r="Q134" i="4"/>
  <c r="P134" i="4"/>
  <c r="O134" i="4"/>
  <c r="Q133" i="4"/>
  <c r="P133" i="4"/>
  <c r="O133" i="4"/>
  <c r="Q132" i="4"/>
  <c r="P132" i="4"/>
  <c r="O132" i="4"/>
  <c r="Q131" i="4"/>
  <c r="P131" i="4"/>
  <c r="O131" i="4"/>
  <c r="Q130" i="4"/>
  <c r="P130" i="4"/>
  <c r="O130" i="4"/>
  <c r="Q129" i="4"/>
  <c r="P129" i="4"/>
  <c r="O129" i="4"/>
  <c r="Q128" i="4"/>
  <c r="P128" i="4"/>
  <c r="O128" i="4"/>
  <c r="Q126" i="4"/>
  <c r="P126" i="4"/>
  <c r="O126" i="4"/>
  <c r="Q127" i="4"/>
  <c r="P127" i="4"/>
  <c r="O127" i="4"/>
  <c r="Q125" i="4"/>
  <c r="P125" i="4"/>
  <c r="O125" i="4"/>
  <c r="Q124" i="4"/>
  <c r="P124" i="4"/>
  <c r="O124" i="4"/>
  <c r="Q123" i="4"/>
  <c r="P123" i="4"/>
  <c r="O123" i="4"/>
  <c r="Q122" i="4"/>
  <c r="P122" i="4"/>
  <c r="O122" i="4"/>
  <c r="Q121" i="4"/>
  <c r="P121" i="4"/>
  <c r="O121" i="4"/>
  <c r="Q120" i="4"/>
  <c r="P120" i="4"/>
  <c r="O120" i="4"/>
  <c r="Q119" i="4"/>
  <c r="P119" i="4"/>
  <c r="O119" i="4"/>
  <c r="Q118" i="4"/>
  <c r="P118" i="4"/>
  <c r="O118" i="4"/>
  <c r="Q117" i="4"/>
  <c r="P117" i="4"/>
  <c r="O117" i="4"/>
  <c r="Q116" i="4"/>
  <c r="P116" i="4"/>
  <c r="O116" i="4"/>
  <c r="Q115" i="4"/>
  <c r="P115" i="4"/>
  <c r="O115" i="4"/>
  <c r="Q114" i="4"/>
  <c r="P114" i="4"/>
  <c r="O114" i="4"/>
  <c r="Q113" i="4"/>
  <c r="P113" i="4"/>
  <c r="O113" i="4"/>
  <c r="Q112" i="4"/>
  <c r="P112" i="4"/>
  <c r="O112" i="4"/>
  <c r="Q111" i="4"/>
  <c r="P111" i="4"/>
  <c r="O111" i="4"/>
  <c r="Q110" i="4"/>
  <c r="P110" i="4"/>
  <c r="O110" i="4"/>
  <c r="Q109" i="4"/>
  <c r="P109" i="4"/>
  <c r="O109" i="4"/>
  <c r="Q108" i="4"/>
  <c r="P108" i="4"/>
  <c r="O108" i="4"/>
  <c r="Q107" i="4"/>
  <c r="P107" i="4"/>
  <c r="O107" i="4"/>
  <c r="Q106" i="4"/>
  <c r="P106" i="4"/>
  <c r="O106" i="4"/>
  <c r="Q105" i="4"/>
  <c r="P105" i="4"/>
  <c r="O105" i="4"/>
  <c r="Q104" i="4"/>
  <c r="P104" i="4"/>
  <c r="O104" i="4"/>
  <c r="Q103" i="4"/>
  <c r="P103" i="4"/>
  <c r="O103" i="4"/>
  <c r="Q102" i="4"/>
  <c r="P102" i="4"/>
  <c r="O102" i="4"/>
  <c r="Q101" i="4"/>
  <c r="P101" i="4"/>
  <c r="O101" i="4"/>
  <c r="Q100" i="4"/>
  <c r="P100" i="4"/>
  <c r="O100" i="4"/>
  <c r="Q99" i="4"/>
  <c r="P99" i="4"/>
  <c r="O99" i="4"/>
  <c r="Q98" i="4"/>
  <c r="P98" i="4"/>
  <c r="O98" i="4"/>
  <c r="Q97" i="4"/>
  <c r="P97" i="4"/>
  <c r="O97" i="4"/>
  <c r="Q96" i="4"/>
  <c r="P96" i="4"/>
  <c r="O96" i="4"/>
  <c r="Q95" i="4"/>
  <c r="P95" i="4"/>
  <c r="O95" i="4"/>
  <c r="Q94" i="4"/>
  <c r="P94" i="4"/>
  <c r="O94" i="4"/>
  <c r="Q93" i="4"/>
  <c r="P93" i="4"/>
  <c r="O93" i="4"/>
  <c r="Q92" i="4"/>
  <c r="P92" i="4"/>
  <c r="O92" i="4"/>
  <c r="Q91" i="4"/>
  <c r="P91" i="4"/>
  <c r="O91" i="4"/>
  <c r="Q90" i="4"/>
  <c r="P90" i="4"/>
  <c r="O90" i="4"/>
  <c r="Q89" i="4"/>
  <c r="P89" i="4"/>
  <c r="O89" i="4"/>
  <c r="Q88" i="4"/>
  <c r="P88" i="4"/>
  <c r="O88" i="4"/>
  <c r="Q86" i="4"/>
  <c r="P86" i="4"/>
  <c r="O86" i="4"/>
  <c r="Q85" i="4"/>
  <c r="P85" i="4"/>
  <c r="O85" i="4"/>
  <c r="Q84" i="4"/>
  <c r="P84" i="4"/>
  <c r="O84" i="4"/>
  <c r="Q83" i="4"/>
  <c r="P83" i="4"/>
  <c r="O83" i="4"/>
  <c r="Q82" i="4"/>
  <c r="P82" i="4"/>
  <c r="O82" i="4"/>
  <c r="Q81" i="4"/>
  <c r="P81" i="4"/>
  <c r="O81" i="4"/>
  <c r="Q80" i="4"/>
  <c r="P80" i="4"/>
  <c r="O80" i="4"/>
  <c r="Q79" i="4"/>
  <c r="P79" i="4"/>
  <c r="O79" i="4"/>
  <c r="Q78" i="4"/>
  <c r="P78" i="4"/>
  <c r="O78" i="4"/>
  <c r="Q77" i="4"/>
  <c r="P77" i="4"/>
  <c r="O77" i="4"/>
  <c r="Q76" i="4"/>
  <c r="P76" i="4"/>
  <c r="O76" i="4"/>
  <c r="Q75" i="4"/>
  <c r="P75" i="4"/>
  <c r="O75" i="4"/>
  <c r="Q74" i="4"/>
  <c r="P74" i="4"/>
  <c r="O74" i="4"/>
  <c r="Q73" i="4"/>
  <c r="P73" i="4"/>
  <c r="O73" i="4"/>
  <c r="Q72" i="4"/>
  <c r="P72" i="4"/>
  <c r="O72" i="4"/>
  <c r="Q71" i="4"/>
  <c r="P71" i="4"/>
  <c r="O71" i="4"/>
  <c r="Q70" i="4"/>
  <c r="P70" i="4"/>
  <c r="O70" i="4"/>
  <c r="Q69" i="4"/>
  <c r="P69" i="4"/>
  <c r="O69" i="4"/>
  <c r="Q68" i="4"/>
  <c r="P68" i="4"/>
  <c r="O68" i="4"/>
  <c r="Q67" i="4"/>
  <c r="P67" i="4"/>
  <c r="O67" i="4"/>
  <c r="Q66" i="4"/>
  <c r="P66" i="4"/>
  <c r="O66" i="4"/>
  <c r="Q65" i="4"/>
  <c r="P65" i="4"/>
  <c r="O65" i="4"/>
  <c r="Q64" i="4"/>
  <c r="P64" i="4"/>
  <c r="O64" i="4"/>
  <c r="Q63" i="4"/>
  <c r="P63" i="4"/>
  <c r="O63" i="4"/>
  <c r="Q62" i="4"/>
  <c r="P62" i="4"/>
  <c r="O62" i="4"/>
  <c r="Q61" i="4"/>
  <c r="P61" i="4"/>
  <c r="O61" i="4"/>
  <c r="Q60" i="4"/>
  <c r="P60" i="4"/>
  <c r="O60" i="4"/>
  <c r="Q59" i="4"/>
  <c r="P59" i="4"/>
  <c r="O59" i="4"/>
  <c r="Q58" i="4"/>
  <c r="P58" i="4"/>
  <c r="O58" i="4"/>
  <c r="Q57" i="4"/>
  <c r="P57" i="4"/>
  <c r="O57" i="4"/>
  <c r="Q56" i="4"/>
  <c r="P56" i="4"/>
  <c r="O56" i="4"/>
  <c r="Q55" i="4"/>
  <c r="P55" i="4"/>
  <c r="O55" i="4"/>
  <c r="Q54" i="4"/>
  <c r="P54" i="4"/>
  <c r="O54" i="4"/>
  <c r="Q53" i="4"/>
  <c r="P53" i="4"/>
  <c r="O53" i="4"/>
  <c r="Q52" i="4"/>
  <c r="P52" i="4"/>
  <c r="O52" i="4"/>
  <c r="Q51" i="4"/>
  <c r="P51" i="4"/>
  <c r="O51" i="4"/>
  <c r="Q50" i="4"/>
  <c r="P50" i="4"/>
  <c r="O50" i="4"/>
  <c r="Q49" i="4"/>
  <c r="P49" i="4"/>
  <c r="O49" i="4"/>
  <c r="Q48" i="4"/>
  <c r="P48" i="4"/>
  <c r="O48" i="4"/>
  <c r="Q47" i="4"/>
  <c r="P47" i="4"/>
  <c r="O47" i="4"/>
  <c r="Q46" i="4"/>
  <c r="P46" i="4"/>
  <c r="O46" i="4"/>
  <c r="Q45" i="4"/>
  <c r="P45" i="4"/>
  <c r="O45" i="4"/>
  <c r="Q44" i="4"/>
  <c r="P44" i="4"/>
  <c r="O44" i="4"/>
  <c r="Q43" i="4"/>
  <c r="P43" i="4"/>
  <c r="O43" i="4"/>
  <c r="Q42" i="4"/>
  <c r="P42" i="4"/>
  <c r="O42" i="4"/>
  <c r="Q41" i="4"/>
  <c r="P41" i="4"/>
  <c r="O41" i="4"/>
  <c r="Q40" i="4"/>
  <c r="P40" i="4"/>
  <c r="O40" i="4"/>
  <c r="Q39" i="4"/>
  <c r="P39" i="4"/>
  <c r="O39" i="4"/>
  <c r="Q38" i="4"/>
  <c r="P38" i="4"/>
  <c r="O38" i="4"/>
  <c r="Q37" i="4"/>
  <c r="P37" i="4"/>
  <c r="O37" i="4"/>
  <c r="Q36" i="4"/>
  <c r="P36" i="4"/>
  <c r="O36" i="4"/>
  <c r="Q35" i="4"/>
  <c r="P35" i="4"/>
  <c r="O35" i="4"/>
  <c r="Q34" i="4"/>
  <c r="P34" i="4"/>
  <c r="O34" i="4"/>
  <c r="Q33" i="4"/>
  <c r="P33" i="4"/>
  <c r="O33" i="4"/>
  <c r="Q32" i="4"/>
  <c r="P32" i="4"/>
  <c r="O32" i="4"/>
  <c r="Q31" i="4"/>
  <c r="P31" i="4"/>
  <c r="O31" i="4"/>
  <c r="Q30" i="4"/>
  <c r="P30" i="4"/>
  <c r="O30" i="4"/>
  <c r="Q29" i="4"/>
  <c r="P29" i="4"/>
  <c r="O29" i="4"/>
  <c r="Q28" i="4"/>
  <c r="P28" i="4"/>
  <c r="O28" i="4"/>
  <c r="Q27" i="4"/>
  <c r="P27" i="4"/>
  <c r="O27" i="4"/>
  <c r="Q26" i="4"/>
  <c r="P26" i="4"/>
  <c r="O26" i="4"/>
  <c r="Q25" i="4"/>
  <c r="P25" i="4"/>
  <c r="O25" i="4"/>
  <c r="Q24" i="4"/>
  <c r="P24" i="4"/>
  <c r="O24" i="4"/>
  <c r="Q23" i="4"/>
  <c r="P23" i="4"/>
  <c r="O23" i="4"/>
  <c r="Q22" i="4"/>
  <c r="P22" i="4"/>
  <c r="O22" i="4"/>
  <c r="Q21" i="4"/>
  <c r="P21" i="4"/>
  <c r="O21" i="4"/>
  <c r="Q20" i="4"/>
  <c r="P20" i="4"/>
  <c r="O20" i="4"/>
  <c r="Q19" i="4"/>
  <c r="P19" i="4"/>
  <c r="O19" i="4"/>
  <c r="Q18" i="4"/>
  <c r="P18" i="4"/>
  <c r="O18" i="4"/>
  <c r="Q17" i="4"/>
  <c r="P17" i="4"/>
  <c r="O17" i="4"/>
  <c r="Q16" i="4"/>
  <c r="P16" i="4"/>
  <c r="O16" i="4"/>
  <c r="Q15" i="4"/>
  <c r="P15" i="4"/>
  <c r="O15" i="4"/>
  <c r="Q14" i="4"/>
  <c r="P14" i="4"/>
  <c r="O14" i="4"/>
  <c r="Q13" i="4"/>
  <c r="P13" i="4"/>
  <c r="O13" i="4"/>
  <c r="Q12" i="4"/>
  <c r="P12" i="4"/>
  <c r="O12" i="4"/>
  <c r="Q11" i="4"/>
  <c r="P11" i="4"/>
  <c r="O11" i="4"/>
  <c r="Q7" i="4"/>
  <c r="P7" i="4"/>
  <c r="O7" i="4"/>
  <c r="Q6" i="4"/>
  <c r="P6" i="4"/>
  <c r="O6" i="4"/>
  <c r="Q5" i="4"/>
  <c r="P5" i="4"/>
  <c r="O5" i="4"/>
  <c r="S232" i="4" l="1"/>
  <c r="S234" i="4"/>
  <c r="S236" i="4"/>
  <c r="S238" i="4"/>
  <c r="S240" i="4"/>
  <c r="S244" i="4"/>
  <c r="S243" i="4"/>
  <c r="S246" i="4"/>
  <c r="S248" i="4"/>
  <c r="S250" i="4"/>
  <c r="S252" i="4"/>
  <c r="S254" i="4"/>
  <c r="S256" i="4"/>
  <c r="S258" i="4"/>
  <c r="S260" i="4"/>
  <c r="S262" i="4"/>
  <c r="S264" i="4"/>
  <c r="S266" i="4"/>
  <c r="S268" i="4"/>
  <c r="S270" i="4"/>
  <c r="S272" i="4"/>
  <c r="S274" i="4"/>
  <c r="S276" i="4"/>
  <c r="S6" i="4"/>
  <c r="S12" i="4"/>
  <c r="S14" i="4"/>
  <c r="S16" i="4"/>
  <c r="S18" i="4"/>
  <c r="S20" i="4"/>
  <c r="S22" i="4"/>
  <c r="S24" i="4"/>
  <c r="S26" i="4"/>
  <c r="S28" i="4"/>
  <c r="S30" i="4"/>
  <c r="S32" i="4"/>
  <c r="S34" i="4"/>
  <c r="S36" i="4"/>
  <c r="S38" i="4"/>
  <c r="S40" i="4"/>
  <c r="S42" i="4"/>
  <c r="S44" i="4"/>
  <c r="S46" i="4"/>
  <c r="S48" i="4"/>
  <c r="S50" i="4"/>
  <c r="S52" i="4"/>
  <c r="S54" i="4"/>
  <c r="S56" i="4"/>
  <c r="S58" i="4"/>
  <c r="S60" i="4"/>
  <c r="S62" i="4"/>
  <c r="S64" i="4"/>
  <c r="S66" i="4"/>
  <c r="S68" i="4"/>
  <c r="S70" i="4"/>
  <c r="S72" i="4"/>
  <c r="S74" i="4"/>
  <c r="S76" i="4"/>
  <c r="S78" i="4"/>
  <c r="S80" i="4"/>
  <c r="S82" i="4"/>
  <c r="S84" i="4"/>
  <c r="S86" i="4"/>
  <c r="S89" i="4"/>
  <c r="S91" i="4"/>
  <c r="S93" i="4"/>
  <c r="S95" i="4"/>
  <c r="S97" i="4"/>
  <c r="S99" i="4"/>
  <c r="S101" i="4"/>
  <c r="S103" i="4"/>
  <c r="S107" i="4"/>
  <c r="S109" i="4"/>
  <c r="S111" i="4"/>
  <c r="S113" i="4"/>
  <c r="S115" i="4"/>
  <c r="S117" i="4"/>
  <c r="S119" i="4"/>
  <c r="S121" i="4"/>
  <c r="S123" i="4"/>
  <c r="S125" i="4"/>
  <c r="S126" i="4"/>
  <c r="S129" i="4"/>
  <c r="S131" i="4"/>
  <c r="S133" i="4"/>
  <c r="S135" i="4"/>
  <c r="S138" i="4"/>
  <c r="S139" i="4"/>
  <c r="S141" i="4"/>
  <c r="S143" i="4"/>
  <c r="S145" i="4"/>
  <c r="S147" i="4"/>
  <c r="S149" i="4"/>
  <c r="S151" i="4"/>
  <c r="S153" i="4"/>
  <c r="S155" i="4"/>
  <c r="S157" i="4"/>
  <c r="S159" i="4"/>
  <c r="S161" i="4"/>
  <c r="S163" i="4"/>
  <c r="S165" i="4"/>
  <c r="S167" i="4"/>
  <c r="S169" i="4"/>
  <c r="S171" i="4"/>
  <c r="S173" i="4"/>
  <c r="S175" i="4"/>
  <c r="S177" i="4"/>
  <c r="S179" i="4"/>
  <c r="S181" i="4"/>
  <c r="S183" i="4"/>
  <c r="S185" i="4"/>
  <c r="S187" i="4"/>
  <c r="S189" i="4"/>
  <c r="S191" i="4"/>
  <c r="S193" i="4"/>
  <c r="S195" i="4"/>
  <c r="S197" i="4"/>
  <c r="S199" i="4"/>
  <c r="S201" i="4"/>
  <c r="S203" i="4"/>
  <c r="S205" i="4"/>
  <c r="S207" i="4"/>
  <c r="S209" i="4"/>
  <c r="S211" i="4"/>
  <c r="S213" i="4"/>
  <c r="S215" i="4"/>
  <c r="S217" i="4"/>
  <c r="S219" i="4"/>
  <c r="S221" i="4"/>
  <c r="S223" i="4"/>
  <c r="S225" i="4"/>
  <c r="S227" i="4"/>
  <c r="S229" i="4"/>
  <c r="R339" i="4"/>
  <c r="R341" i="4"/>
  <c r="R343" i="4"/>
  <c r="R345" i="4"/>
  <c r="R353" i="4"/>
  <c r="R355" i="4"/>
  <c r="R357" i="4"/>
  <c r="R359" i="4"/>
  <c r="Q360" i="4"/>
  <c r="Q3" i="4" s="1"/>
  <c r="S278" i="4"/>
  <c r="S280" i="4"/>
  <c r="S282" i="4"/>
  <c r="S284" i="4"/>
  <c r="S286" i="4"/>
  <c r="S288" i="4"/>
  <c r="S290" i="4"/>
  <c r="S292" i="4"/>
  <c r="S294" i="4"/>
  <c r="S296" i="4"/>
  <c r="S298" i="4"/>
  <c r="S300" i="4"/>
  <c r="S302" i="4"/>
  <c r="S304" i="4"/>
  <c r="S306" i="4"/>
  <c r="S308" i="4"/>
  <c r="S310" i="4"/>
  <c r="S312" i="4"/>
  <c r="S314" i="4"/>
  <c r="S316" i="4"/>
  <c r="S318" i="4"/>
  <c r="S320" i="4"/>
  <c r="S322" i="4"/>
  <c r="S324" i="4"/>
  <c r="S326" i="4"/>
  <c r="S328" i="4"/>
  <c r="S330" i="4"/>
  <c r="S332" i="4"/>
  <c r="S334" i="4"/>
  <c r="S336" i="4"/>
  <c r="S338" i="4"/>
  <c r="S340" i="4"/>
  <c r="R5" i="4"/>
  <c r="R6" i="4"/>
  <c r="S7" i="4"/>
  <c r="S11" i="4"/>
  <c r="R12" i="4"/>
  <c r="S13" i="4"/>
  <c r="R14" i="4"/>
  <c r="S15" i="4"/>
  <c r="R16" i="4"/>
  <c r="S17" i="4"/>
  <c r="R18" i="4"/>
  <c r="S19" i="4"/>
  <c r="R20" i="4"/>
  <c r="S21" i="4"/>
  <c r="R22" i="4"/>
  <c r="S23" i="4"/>
  <c r="R24" i="4"/>
  <c r="S25" i="4"/>
  <c r="R26" i="4"/>
  <c r="S27" i="4"/>
  <c r="R28" i="4"/>
  <c r="S29" i="4"/>
  <c r="R30" i="4"/>
  <c r="S31" i="4"/>
  <c r="R32" i="4"/>
  <c r="S33" i="4"/>
  <c r="R34" i="4"/>
  <c r="S35" i="4"/>
  <c r="R36" i="4"/>
  <c r="S37" i="4"/>
  <c r="R38" i="4"/>
  <c r="S39" i="4"/>
  <c r="R40" i="4"/>
  <c r="S41" i="4"/>
  <c r="R42" i="4"/>
  <c r="S43" i="4"/>
  <c r="R44" i="4"/>
  <c r="S45" i="4"/>
  <c r="R46" i="4"/>
  <c r="S47" i="4"/>
  <c r="R48" i="4"/>
  <c r="S49" i="4"/>
  <c r="R50" i="4"/>
  <c r="S51" i="4"/>
  <c r="R52" i="4"/>
  <c r="S53" i="4"/>
  <c r="R54" i="4"/>
  <c r="S55" i="4"/>
  <c r="R56" i="4"/>
  <c r="S57" i="4"/>
  <c r="R58" i="4"/>
  <c r="S59" i="4"/>
  <c r="R60" i="4"/>
  <c r="S61" i="4"/>
  <c r="R62" i="4"/>
  <c r="S63" i="4"/>
  <c r="R64" i="4"/>
  <c r="S65" i="4"/>
  <c r="R66" i="4"/>
  <c r="S67" i="4"/>
  <c r="R68" i="4"/>
  <c r="S69" i="4"/>
  <c r="R70" i="4"/>
  <c r="S71" i="4"/>
  <c r="R72" i="4"/>
  <c r="S73" i="4"/>
  <c r="R74" i="4"/>
  <c r="S75" i="4"/>
  <c r="R76" i="4"/>
  <c r="S77" i="4"/>
  <c r="R78" i="4"/>
  <c r="S79" i="4"/>
  <c r="R80" i="4"/>
  <c r="S81" i="4"/>
  <c r="R82" i="4"/>
  <c r="S83" i="4"/>
  <c r="R84" i="4"/>
  <c r="S85" i="4"/>
  <c r="R86" i="4"/>
  <c r="S88" i="4"/>
  <c r="R89" i="4"/>
  <c r="S90" i="4"/>
  <c r="R91" i="4"/>
  <c r="S92" i="4"/>
  <c r="R93" i="4"/>
  <c r="S94" i="4"/>
  <c r="R95" i="4"/>
  <c r="S96" i="4"/>
  <c r="R97" i="4"/>
  <c r="S98" i="4"/>
  <c r="R99" i="4"/>
  <c r="S100" i="4"/>
  <c r="R101" i="4"/>
  <c r="S102" i="4"/>
  <c r="R103" i="4"/>
  <c r="S104" i="4"/>
  <c r="R105" i="4"/>
  <c r="R106" i="4"/>
  <c r="R108" i="4"/>
  <c r="R110" i="4"/>
  <c r="R112" i="4"/>
  <c r="R114" i="4"/>
  <c r="R116" i="4"/>
  <c r="R118" i="4"/>
  <c r="R120" i="4"/>
  <c r="R122" i="4"/>
  <c r="R124" i="4"/>
  <c r="R127" i="4"/>
  <c r="R128" i="4"/>
  <c r="R130" i="4"/>
  <c r="R132" i="4"/>
  <c r="R134" i="4"/>
  <c r="R136" i="4"/>
  <c r="R137" i="4"/>
  <c r="R140" i="4"/>
  <c r="R142" i="4"/>
  <c r="R144" i="4"/>
  <c r="R146" i="4"/>
  <c r="R148" i="4"/>
  <c r="R150" i="4"/>
  <c r="R152" i="4"/>
  <c r="R154" i="4"/>
  <c r="R156" i="4"/>
  <c r="R158" i="4"/>
  <c r="R160" i="4"/>
  <c r="R162" i="4"/>
  <c r="R164" i="4"/>
  <c r="R166" i="4"/>
  <c r="R168" i="4"/>
  <c r="R170" i="4"/>
  <c r="R172" i="4"/>
  <c r="R174" i="4"/>
  <c r="R176" i="4"/>
  <c r="R178" i="4"/>
  <c r="R180" i="4"/>
  <c r="R182" i="4"/>
  <c r="R184" i="4"/>
  <c r="R186" i="4"/>
  <c r="R188" i="4"/>
  <c r="R190" i="4"/>
  <c r="R192" i="4"/>
  <c r="R194" i="4"/>
  <c r="R196" i="4"/>
  <c r="R198" i="4"/>
  <c r="R200" i="4"/>
  <c r="R202" i="4"/>
  <c r="R204" i="4"/>
  <c r="R206" i="4"/>
  <c r="R208" i="4"/>
  <c r="R210" i="4"/>
  <c r="R212" i="4"/>
  <c r="R214" i="4"/>
  <c r="R216" i="4"/>
  <c r="R218" i="4"/>
  <c r="R220" i="4"/>
  <c r="R222" i="4"/>
  <c r="R224" i="4"/>
  <c r="R226" i="4"/>
  <c r="R228" i="4"/>
  <c r="R230" i="4"/>
  <c r="R231" i="4"/>
  <c r="R233" i="4"/>
  <c r="R235" i="4"/>
  <c r="R237" i="4"/>
  <c r="R239" i="4"/>
  <c r="R241" i="4"/>
  <c r="R242" i="4"/>
  <c r="R245" i="4"/>
  <c r="R247" i="4"/>
  <c r="R249" i="4"/>
  <c r="R251" i="4"/>
  <c r="R253" i="4"/>
  <c r="R255" i="4"/>
  <c r="R257" i="4"/>
  <c r="R259" i="4"/>
  <c r="R261" i="4"/>
  <c r="R263" i="4"/>
  <c r="R265" i="4"/>
  <c r="R267" i="4"/>
  <c r="R269" i="4"/>
  <c r="R271" i="4"/>
  <c r="R273" i="4"/>
  <c r="R275" i="4"/>
  <c r="R277" i="4"/>
  <c r="R279" i="4"/>
  <c r="R281" i="4"/>
  <c r="R283" i="4"/>
  <c r="R285" i="4"/>
  <c r="R287" i="4"/>
  <c r="R289" i="4"/>
  <c r="R291" i="4"/>
  <c r="R293" i="4"/>
  <c r="R295" i="4"/>
  <c r="R297" i="4"/>
  <c r="R299" i="4"/>
  <c r="R301" i="4"/>
  <c r="R303" i="4"/>
  <c r="R305" i="4"/>
  <c r="R307" i="4"/>
  <c r="R309" i="4"/>
  <c r="R311" i="4"/>
  <c r="R313" i="4"/>
  <c r="R315" i="4"/>
  <c r="R317" i="4"/>
  <c r="R319" i="4"/>
  <c r="R321" i="4"/>
  <c r="R323" i="4"/>
  <c r="R325" i="4"/>
  <c r="R327" i="4"/>
  <c r="R329" i="4"/>
  <c r="R331" i="4"/>
  <c r="R333" i="4"/>
  <c r="R335" i="4"/>
  <c r="R337" i="4"/>
  <c r="P360" i="4"/>
  <c r="S342" i="4"/>
  <c r="S344" i="4"/>
  <c r="S352" i="4"/>
  <c r="S354" i="4"/>
  <c r="S356" i="4"/>
  <c r="S358" i="4"/>
  <c r="O360" i="4"/>
  <c r="R7" i="4"/>
  <c r="R11" i="4"/>
  <c r="R13" i="4"/>
  <c r="R15" i="4"/>
  <c r="R17" i="4"/>
  <c r="R19" i="4"/>
  <c r="R21" i="4"/>
  <c r="R23" i="4"/>
  <c r="R25" i="4"/>
  <c r="R27" i="4"/>
  <c r="R29" i="4"/>
  <c r="R31" i="4"/>
  <c r="R33" i="4"/>
  <c r="R35" i="4"/>
  <c r="R37" i="4"/>
  <c r="R39" i="4"/>
  <c r="R41" i="4"/>
  <c r="R43" i="4"/>
  <c r="R45" i="4"/>
  <c r="R47" i="4"/>
  <c r="R49" i="4"/>
  <c r="R51" i="4"/>
  <c r="R53" i="4"/>
  <c r="R55" i="4"/>
  <c r="R57" i="4"/>
  <c r="R59" i="4"/>
  <c r="R61" i="4"/>
  <c r="R63" i="4"/>
  <c r="R65" i="4"/>
  <c r="R67" i="4"/>
  <c r="R69" i="4"/>
  <c r="R71" i="4"/>
  <c r="R73" i="4"/>
  <c r="R75" i="4"/>
  <c r="R77" i="4"/>
  <c r="R79" i="4"/>
  <c r="R81" i="4"/>
  <c r="R83" i="4"/>
  <c r="R85" i="4"/>
  <c r="R88" i="4"/>
  <c r="R90" i="4"/>
  <c r="R92" i="4"/>
  <c r="R94" i="4"/>
  <c r="R96" i="4"/>
  <c r="R98" i="4"/>
  <c r="R100" i="4"/>
  <c r="R102" i="4"/>
  <c r="R104" i="4"/>
  <c r="S105" i="4"/>
  <c r="S106" i="4"/>
  <c r="R107" i="4"/>
  <c r="S108" i="4"/>
  <c r="R109" i="4"/>
  <c r="S110" i="4"/>
  <c r="R111" i="4"/>
  <c r="S112" i="4"/>
  <c r="R113" i="4"/>
  <c r="S114" i="4"/>
  <c r="R115" i="4"/>
  <c r="S116" i="4"/>
  <c r="R117" i="4"/>
  <c r="S118" i="4"/>
  <c r="R119" i="4"/>
  <c r="S120" i="4"/>
  <c r="R121" i="4"/>
  <c r="S122" i="4"/>
  <c r="R123" i="4"/>
  <c r="S124" i="4"/>
  <c r="R125" i="4"/>
  <c r="S127" i="4"/>
  <c r="R126" i="4"/>
  <c r="S128" i="4"/>
  <c r="R129" i="4"/>
  <c r="S130" i="4"/>
  <c r="R131" i="4"/>
  <c r="S132" i="4"/>
  <c r="R133" i="4"/>
  <c r="S134" i="4"/>
  <c r="R135" i="4"/>
  <c r="S136" i="4"/>
  <c r="R138" i="4"/>
  <c r="S137" i="4"/>
  <c r="R139" i="4"/>
  <c r="S140" i="4"/>
  <c r="R141" i="4"/>
  <c r="S142" i="4"/>
  <c r="R143" i="4"/>
  <c r="S144" i="4"/>
  <c r="R145" i="4"/>
  <c r="S146" i="4"/>
  <c r="R147" i="4"/>
  <c r="S148" i="4"/>
  <c r="R149" i="4"/>
  <c r="S150" i="4"/>
  <c r="R151" i="4"/>
  <c r="S152" i="4"/>
  <c r="R153" i="4"/>
  <c r="S154" i="4"/>
  <c r="R155" i="4"/>
  <c r="S156" i="4"/>
  <c r="R157" i="4"/>
  <c r="S158" i="4"/>
  <c r="R159" i="4"/>
  <c r="S160" i="4"/>
  <c r="R161" i="4"/>
  <c r="S162" i="4"/>
  <c r="R163" i="4"/>
  <c r="S164" i="4"/>
  <c r="R165" i="4"/>
  <c r="S166" i="4"/>
  <c r="R167" i="4"/>
  <c r="S168" i="4"/>
  <c r="R169" i="4"/>
  <c r="S170" i="4"/>
  <c r="R171" i="4"/>
  <c r="S172" i="4"/>
  <c r="R173" i="4"/>
  <c r="S174" i="4"/>
  <c r="R175" i="4"/>
  <c r="S176" i="4"/>
  <c r="R177" i="4"/>
  <c r="S178" i="4"/>
  <c r="R179" i="4"/>
  <c r="S180" i="4"/>
  <c r="R181" i="4"/>
  <c r="S182" i="4"/>
  <c r="R183" i="4"/>
  <c r="S184" i="4"/>
  <c r="R185" i="4"/>
  <c r="S186" i="4"/>
  <c r="R187" i="4"/>
  <c r="S188" i="4"/>
  <c r="R189" i="4"/>
  <c r="S190" i="4"/>
  <c r="R191" i="4"/>
  <c r="S192" i="4"/>
  <c r="R193" i="4"/>
  <c r="S194" i="4"/>
  <c r="R195" i="4"/>
  <c r="S196" i="4"/>
  <c r="R197" i="4"/>
  <c r="S198" i="4"/>
  <c r="R199" i="4"/>
  <c r="S200" i="4"/>
  <c r="R201" i="4"/>
  <c r="S202" i="4"/>
  <c r="R203" i="4"/>
  <c r="S204" i="4"/>
  <c r="R205" i="4"/>
  <c r="S206" i="4"/>
  <c r="R207" i="4"/>
  <c r="S208" i="4"/>
  <c r="R209" i="4"/>
  <c r="S210" i="4"/>
  <c r="R211" i="4"/>
  <c r="S212" i="4"/>
  <c r="R213" i="4"/>
  <c r="S214" i="4"/>
  <c r="R215" i="4"/>
  <c r="S216" i="4"/>
  <c r="R217" i="4"/>
  <c r="S218" i="4"/>
  <c r="R219" i="4"/>
  <c r="S220" i="4"/>
  <c r="R221" i="4"/>
  <c r="S222" i="4"/>
  <c r="R223" i="4"/>
  <c r="S224" i="4"/>
  <c r="R225" i="4"/>
  <c r="S226" i="4"/>
  <c r="R227" i="4"/>
  <c r="S228" i="4"/>
  <c r="R229" i="4"/>
  <c r="S230" i="4"/>
  <c r="S231" i="4"/>
  <c r="R232" i="4"/>
  <c r="S233" i="4"/>
  <c r="R234" i="4"/>
  <c r="S235" i="4"/>
  <c r="R236" i="4"/>
  <c r="S237" i="4"/>
  <c r="R238" i="4"/>
  <c r="S239" i="4"/>
  <c r="R240" i="4"/>
  <c r="S241" i="4"/>
  <c r="R244" i="4"/>
  <c r="S242" i="4"/>
  <c r="R243" i="4"/>
  <c r="S245" i="4"/>
  <c r="R246" i="4"/>
  <c r="S247" i="4"/>
  <c r="R248" i="4"/>
  <c r="S249" i="4"/>
  <c r="R250" i="4"/>
  <c r="S251" i="4"/>
  <c r="R252" i="4"/>
  <c r="S253" i="4"/>
  <c r="R254" i="4"/>
  <c r="S255" i="4"/>
  <c r="R256" i="4"/>
  <c r="S257" i="4"/>
  <c r="R258" i="4"/>
  <c r="S259" i="4"/>
  <c r="R260" i="4"/>
  <c r="S261" i="4"/>
  <c r="R262" i="4"/>
  <c r="S263" i="4"/>
  <c r="R264" i="4"/>
  <c r="S265" i="4"/>
  <c r="R266" i="4"/>
  <c r="S267" i="4"/>
  <c r="R268" i="4"/>
  <c r="S269" i="4"/>
  <c r="R270" i="4"/>
  <c r="S271" i="4"/>
  <c r="R272" i="4"/>
  <c r="S273" i="4"/>
  <c r="R274" i="4"/>
  <c r="S275" i="4"/>
  <c r="R276" i="4"/>
  <c r="S277" i="4"/>
  <c r="R278" i="4"/>
  <c r="S279" i="4"/>
  <c r="R280" i="4"/>
  <c r="S281" i="4"/>
  <c r="R282" i="4"/>
  <c r="S283" i="4"/>
  <c r="R284" i="4"/>
  <c r="S285" i="4"/>
  <c r="R286" i="4"/>
  <c r="S287" i="4"/>
  <c r="R288" i="4"/>
  <c r="S289" i="4"/>
  <c r="R290" i="4"/>
  <c r="S291" i="4"/>
  <c r="R292" i="4"/>
  <c r="S293" i="4"/>
  <c r="R294" i="4"/>
  <c r="S295" i="4"/>
  <c r="R296" i="4"/>
  <c r="S297" i="4"/>
  <c r="R298" i="4"/>
  <c r="S299" i="4"/>
  <c r="R300" i="4"/>
  <c r="S301" i="4"/>
  <c r="R302" i="4"/>
  <c r="S303" i="4"/>
  <c r="R304" i="4"/>
  <c r="S305" i="4"/>
  <c r="R306" i="4"/>
  <c r="S307" i="4"/>
  <c r="R308" i="4"/>
  <c r="S309" i="4"/>
  <c r="R310" i="4"/>
  <c r="S311" i="4"/>
  <c r="R312" i="4"/>
  <c r="S313" i="4"/>
  <c r="R314" i="4"/>
  <c r="S315" i="4"/>
  <c r="R316" i="4"/>
  <c r="S317" i="4"/>
  <c r="R318" i="4"/>
  <c r="S319" i="4"/>
  <c r="R320" i="4"/>
  <c r="S321" i="4"/>
  <c r="R322" i="4"/>
  <c r="S323" i="4"/>
  <c r="R324" i="4"/>
  <c r="S325" i="4"/>
  <c r="R326" i="4"/>
  <c r="S327" i="4"/>
  <c r="R328" i="4"/>
  <c r="S329" i="4"/>
  <c r="R330" i="4"/>
  <c r="S331" i="4"/>
  <c r="R332" i="4"/>
  <c r="S333" i="4"/>
  <c r="R334" i="4"/>
  <c r="S335" i="4"/>
  <c r="R336" i="4"/>
  <c r="S337" i="4"/>
  <c r="R338" i="4"/>
  <c r="S339" i="4"/>
  <c r="R340" i="4"/>
  <c r="S341" i="4"/>
  <c r="R342" i="4"/>
  <c r="S343" i="4"/>
  <c r="R344" i="4"/>
  <c r="S345" i="4"/>
  <c r="R352" i="4"/>
  <c r="S353" i="4"/>
  <c r="R354" i="4"/>
  <c r="S355" i="4"/>
  <c r="R356" i="4"/>
  <c r="S357" i="4"/>
  <c r="R358" i="4"/>
  <c r="S359" i="4"/>
  <c r="S5" i="4"/>
  <c r="S360" i="4" l="1"/>
  <c r="S3" i="4" s="1"/>
  <c r="O3" i="4"/>
  <c r="P3" i="4"/>
  <c r="R360" i="4"/>
  <c r="B372" i="4"/>
  <c r="R3" i="4" l="1"/>
  <c r="B364" i="4"/>
  <c r="B363" i="4" s="1"/>
  <c r="T3" i="4" l="1"/>
  <c r="X3" i="4" s="1"/>
  <c r="V3" i="4" l="1"/>
  <c r="U3" i="4"/>
  <c r="W3" i="4"/>
  <c r="D3" i="4"/>
</calcChain>
</file>

<file path=xl/sharedStrings.xml><?xml version="1.0" encoding="utf-8"?>
<sst xmlns="http://schemas.openxmlformats.org/spreadsheetml/2006/main" count="2725" uniqueCount="841">
  <si>
    <t>W</t>
  </si>
  <si>
    <t>W,P</t>
  </si>
  <si>
    <t xml:space="preserve"> Cemetery</t>
  </si>
  <si>
    <t>Source Key: See the source table at the bottom of the page</t>
  </si>
  <si>
    <t xml:space="preserve"> graves are documented in this file</t>
  </si>
  <si>
    <t>Birth Date</t>
  </si>
  <si>
    <t>Death Date</t>
  </si>
  <si>
    <t>Inscription/Contributor's comment</t>
  </si>
  <si>
    <t>GPP</t>
  </si>
  <si>
    <t>WPA</t>
  </si>
  <si>
    <t>Count</t>
  </si>
  <si>
    <t>O</t>
  </si>
  <si>
    <t xml:space="preserve"> records), the ongoing Iowa Gravestone Photo Project (GPP) (</t>
  </si>
  <si>
    <r>
      <rPr>
        <b/>
        <sz val="12"/>
        <color rgb="FFFF0000"/>
        <rFont val="Calibri"/>
        <family val="2"/>
        <scheme val="minor"/>
      </rPr>
      <t>A</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</si>
  <si>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B</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</si>
  <si>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C</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</si>
  <si>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D</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</si>
  <si>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E</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</si>
  <si>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F</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</si>
  <si>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G</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</si>
  <si>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H</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</si>
  <si>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I</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</si>
  <si>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J</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</si>
  <si>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K</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</si>
  <si>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L</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</si>
  <si>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M</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</si>
  <si>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N</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</si>
  <si>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O</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</si>
  <si>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P</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</si>
  <si>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Q</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</si>
  <si>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R</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</si>
  <si>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S</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</si>
  <si>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T</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</si>
  <si>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U</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</si>
  <si>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V</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</si>
  <si>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W</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</si>
  <si>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Y</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</si>
  <si>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Z</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</si>
  <si>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Template</t>
  </si>
  <si>
    <r>
      <rPr>
        <b/>
        <sz val="12"/>
        <color rgb="FFFF0000"/>
        <rFont val="Calibri"/>
        <family val="2"/>
        <scheme val="minor"/>
      </rPr>
      <t>X</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</si>
  <si>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Est of</t>
  </si>
  <si>
    <t>Tot Grvs</t>
  </si>
  <si>
    <t>% in</t>
  </si>
  <si>
    <t>%</t>
  </si>
  <si>
    <t>Doc</t>
  </si>
  <si>
    <t>Obits</t>
  </si>
  <si>
    <t xml:space="preserve"> records), and the ongoing IAGenWeb Obituaries (Obits) (</t>
  </si>
  <si>
    <t>See sheet named Table</t>
  </si>
  <si>
    <t xml:space="preserve"> Cemetery entrance.  This is what Connie wrote about the </t>
  </si>
  <si>
    <t xml:space="preserve"> Cemetery. " </t>
  </si>
  <si>
    <r>
      <rPr>
        <sz val="10"/>
        <color theme="3" tint="0.79998168889431442"/>
        <rFont val="Calibri"/>
        <family val="2"/>
        <scheme val="minor"/>
      </rPr>
      <t>zzz</t>
    </r>
    <r>
      <rPr>
        <b/>
        <sz val="12"/>
        <color rgb="FFFF0000"/>
        <rFont val="Calibri"/>
        <family val="2"/>
        <scheme val="minor"/>
      </rPr>
      <t xml:space="preserve">END         </t>
    </r>
    <r>
      <rPr>
        <sz val="10"/>
        <rFont val="Calibri"/>
        <family val="2"/>
        <scheme val="minor"/>
      </rPr>
      <t>Names</t>
    </r>
  </si>
  <si>
    <t xml:space="preserve">&lt;a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t>
  </si>
  <si>
    <t>1850</t>
  </si>
  <si>
    <t>1929</t>
  </si>
  <si>
    <t>Danielson, Anders</t>
  </si>
  <si>
    <t>Danielson, Ellen</t>
  </si>
  <si>
    <t>Danielson, Laverne</t>
  </si>
  <si>
    <t>1881</t>
  </si>
  <si>
    <t>1925</t>
  </si>
  <si>
    <t>Danielson, Ole</t>
  </si>
  <si>
    <t>1875</t>
  </si>
  <si>
    <t>1928</t>
  </si>
  <si>
    <t>Eggen, Marie</t>
  </si>
  <si>
    <t>1884</t>
  </si>
  <si>
    <t>1935</t>
  </si>
  <si>
    <t xml:space="preserve"> </t>
  </si>
  <si>
    <t>Apr 14, 1854</t>
  </si>
  <si>
    <t>1848</t>
  </si>
  <si>
    <t>1880</t>
  </si>
  <si>
    <t>1927</t>
  </si>
  <si>
    <t>Jul 18, 1837</t>
  </si>
  <si>
    <t>Jun 22, 1887</t>
  </si>
  <si>
    <t>Apr 26, 1873</t>
  </si>
  <si>
    <t>Oct 30, 1895</t>
  </si>
  <si>
    <t>May 20, 1860</t>
  </si>
  <si>
    <t>May 7, 1892</t>
  </si>
  <si>
    <t>Dec 15, 1842</t>
  </si>
  <si>
    <t>May 25, 1912</t>
  </si>
  <si>
    <t>Jan 24, 1868</t>
  </si>
  <si>
    <t>1887</t>
  </si>
  <si>
    <t>1934</t>
  </si>
  <si>
    <t>Aug 15, 1826</t>
  </si>
  <si>
    <t>Mar 28, 1898</t>
  </si>
  <si>
    <t>1903</t>
  </si>
  <si>
    <t>1920</t>
  </si>
  <si>
    <t>1924</t>
  </si>
  <si>
    <t>Oct 29, 1828</t>
  </si>
  <si>
    <t>Aug 16, 1865</t>
  </si>
  <si>
    <t>Mar 17, 1884</t>
  </si>
  <si>
    <t>1857</t>
  </si>
  <si>
    <t>Jan 25, 1857</t>
  </si>
  <si>
    <t>Oct 29, 1885</t>
  </si>
  <si>
    <t>Feb 2, 1816</t>
  </si>
  <si>
    <t>Feb 4, 1832</t>
  </si>
  <si>
    <t>Feb 2, 1883</t>
  </si>
  <si>
    <t>Dec 25, 1908</t>
  </si>
  <si>
    <t>1899</t>
  </si>
  <si>
    <t>1854</t>
  </si>
  <si>
    <t>1930</t>
  </si>
  <si>
    <t>1883</t>
  </si>
  <si>
    <t>1902</t>
  </si>
  <si>
    <t>Jan 26, 1842</t>
  </si>
  <si>
    <t>Sept 8, 1894</t>
  </si>
  <si>
    <t>Sept 24, 1840</t>
  </si>
  <si>
    <t>Jan 10, 1883</t>
  </si>
  <si>
    <t>Sept 2, 1898</t>
  </si>
  <si>
    <t>Feb 8, 1920</t>
  </si>
  <si>
    <t>May 1, 1927</t>
  </si>
  <si>
    <t>Aug 21, 1872</t>
  </si>
  <si>
    <t>Aug 8, 1891</t>
  </si>
  <si>
    <t>Dec 21, 1836</t>
  </si>
  <si>
    <t>Dec 1, 1849</t>
  </si>
  <si>
    <t>Jan 9, 1881</t>
  </si>
  <si>
    <t>Nov 1, 1837</t>
  </si>
  <si>
    <t>Aug 3, 1802</t>
  </si>
  <si>
    <t>May 13, 1887</t>
  </si>
  <si>
    <t>Dec 7, 1852</t>
  </si>
  <si>
    <t>Mar 23, 1814</t>
  </si>
  <si>
    <t>Jan 25, 1845</t>
  </si>
  <si>
    <t>Oct 9, 1894</t>
  </si>
  <si>
    <t>Aug 1, 1802</t>
  </si>
  <si>
    <t>Nov 20, 1880</t>
  </si>
  <si>
    <t>1893</t>
  </si>
  <si>
    <t>1849</t>
  </si>
  <si>
    <t>May 13, 1838</t>
  </si>
  <si>
    <t>Aug 4, 1893</t>
  </si>
  <si>
    <t>Nov 5, 1825</t>
  </si>
  <si>
    <t>Jan 2, 1850</t>
  </si>
  <si>
    <t>Nov 4, 1875</t>
  </si>
  <si>
    <t>Apr 13, 1827</t>
  </si>
  <si>
    <t>Johnson, Orville Milton</t>
  </si>
  <si>
    <t>May 27, 1938</t>
  </si>
  <si>
    <t>Feb., 2006</t>
  </si>
  <si>
    <t xml:space="preserve">/Married to: Johnson, Leura Ann </t>
  </si>
  <si>
    <t xml:space="preserve">Lundy, Gladys (Olson) </t>
  </si>
  <si>
    <t xml:space="preserve">Nov. 20, 1919 </t>
  </si>
  <si>
    <t>May 6, 2003</t>
  </si>
  <si>
    <t xml:space="preserve">/Married to: Lundy, Walter Raymond  </t>
  </si>
  <si>
    <t>Hauge Lutheran</t>
  </si>
  <si>
    <t>winneshiek</t>
  </si>
  <si>
    <t>Amlien, Inga</t>
  </si>
  <si>
    <t>Anderson, Jens S.</t>
  </si>
  <si>
    <t>Blein, Brita</t>
  </si>
  <si>
    <t>Gunderson, Svend</t>
  </si>
  <si>
    <t>Hanson, Bertha</t>
  </si>
  <si>
    <t>Hanson, Daniel</t>
  </si>
  <si>
    <t>Hanson, Marit</t>
  </si>
  <si>
    <t>Haugen, Hilla</t>
  </si>
  <si>
    <t>Haugen, Ole</t>
  </si>
  <si>
    <t>Johnson, Bertha</t>
  </si>
  <si>
    <t>Johnson, Elling</t>
  </si>
  <si>
    <t>Johnson, Helmer</t>
  </si>
  <si>
    <t>Johnson, John</t>
  </si>
  <si>
    <t>Langaas, Ole</t>
  </si>
  <si>
    <t>Larsen, Thomas</t>
  </si>
  <si>
    <t>Martin, Maria</t>
  </si>
  <si>
    <t>Mikkelson, Martha</t>
  </si>
  <si>
    <t>Mikkelson, Mikkel</t>
  </si>
  <si>
    <t>Olsen, Carl</t>
  </si>
  <si>
    <t>Woldhals, J. P.</t>
  </si>
  <si>
    <t>Oct 15, 1898</t>
  </si>
  <si>
    <t>May 31, 1954</t>
  </si>
  <si>
    <t>Mar. 23, 1914</t>
  </si>
  <si>
    <t>June 12, 1865</t>
  </si>
  <si>
    <t>May 3, 1952</t>
  </si>
  <si>
    <t>Nov 28, 1894</t>
  </si>
  <si>
    <t>Mar. 30, 1910</t>
  </si>
  <si>
    <t>1892</t>
  </si>
  <si>
    <t>1971</t>
  </si>
  <si>
    <t>1894</t>
  </si>
  <si>
    <t>1960</t>
  </si>
  <si>
    <t>1877</t>
  </si>
  <si>
    <t>1950</t>
  </si>
  <si>
    <t>Mar. 4, 1909</t>
  </si>
  <si>
    <t>Feb. 19, 1916</t>
  </si>
  <si>
    <t>July 29, 1920</t>
  </si>
  <si>
    <t xml:space="preserve">July 30, 1920 </t>
  </si>
  <si>
    <t>Apr 10, 1892</t>
  </si>
  <si>
    <t>Feb. 15, 1966</t>
  </si>
  <si>
    <t>1895</t>
  </si>
  <si>
    <t>1942</t>
  </si>
  <si>
    <t>1896</t>
  </si>
  <si>
    <t>1989</t>
  </si>
  <si>
    <t>1939</t>
  </si>
  <si>
    <t>1906</t>
  </si>
  <si>
    <t>1988</t>
  </si>
  <si>
    <t>Apr 12, 1881</t>
  </si>
  <si>
    <t>Sep. 4, 1958</t>
  </si>
  <si>
    <t>1977</t>
  </si>
  <si>
    <t>1955</t>
  </si>
  <si>
    <t>1961</t>
  </si>
  <si>
    <t>1901</t>
  </si>
  <si>
    <t>1985</t>
  </si>
  <si>
    <t>1904</t>
  </si>
  <si>
    <t>1913</t>
  </si>
  <si>
    <t>2002</t>
  </si>
  <si>
    <t>1914</t>
  </si>
  <si>
    <t>1981</t>
  </si>
  <si>
    <t>Aug. 1942</t>
  </si>
  <si>
    <t>Jan. 18, 1951</t>
  </si>
  <si>
    <t>May 8, 1826</t>
  </si>
  <si>
    <t>Mar. 12, 1919</t>
  </si>
  <si>
    <t>Feb. 23, 1906</t>
  </si>
  <si>
    <t>Dec 25, 1865</t>
  </si>
  <si>
    <t>Mar. 27, 1941</t>
  </si>
  <si>
    <t>Dec 22, 1828</t>
  </si>
  <si>
    <t>July 7, 1904</t>
  </si>
  <si>
    <t>Mar 27, 1883</t>
  </si>
  <si>
    <t>July 7, 1968</t>
  </si>
  <si>
    <t>Nov 13, 1889</t>
  </si>
  <si>
    <t>Nov. 19, 1977</t>
  </si>
  <si>
    <t>Nov. 14, 1935</t>
  </si>
  <si>
    <t>1898</t>
  </si>
  <si>
    <t>1870</t>
  </si>
  <si>
    <t>1953</t>
  </si>
  <si>
    <t>1863</t>
  </si>
  <si>
    <t>1948</t>
  </si>
  <si>
    <t>1886</t>
  </si>
  <si>
    <t>1941</t>
  </si>
  <si>
    <t>1917</t>
  </si>
  <si>
    <t>1975</t>
  </si>
  <si>
    <t>1911</t>
  </si>
  <si>
    <t>1994</t>
  </si>
  <si>
    <t>July 10, 1856</t>
  </si>
  <si>
    <t>June 22, 1915</t>
  </si>
  <si>
    <t>1932</t>
  </si>
  <si>
    <t>Mar. 5, 1949</t>
  </si>
  <si>
    <t>2008</t>
  </si>
  <si>
    <t>Dec. 6, 1919</t>
  </si>
  <si>
    <t>Oct. 2, 1935</t>
  </si>
  <si>
    <t>1912</t>
  </si>
  <si>
    <t>Feb 24, 1857</t>
  </si>
  <si>
    <t>Apr. 26, 1912</t>
  </si>
  <si>
    <t>1931</t>
  </si>
  <si>
    <t>May 4, 1956</t>
  </si>
  <si>
    <t>Aug. 7, 1994</t>
  </si>
  <si>
    <t>1976</t>
  </si>
  <si>
    <t>May 29, 1851</t>
  </si>
  <si>
    <t>Feb. 8, 1931</t>
  </si>
  <si>
    <t>1897</t>
  </si>
  <si>
    <t>1963</t>
  </si>
  <si>
    <t>1889</t>
  </si>
  <si>
    <t>1900</t>
  </si>
  <si>
    <t>1983</t>
  </si>
  <si>
    <t>1908</t>
  </si>
  <si>
    <t>1876</t>
  </si>
  <si>
    <t>Nov. 5, 1941</t>
  </si>
  <si>
    <t>Nov. 26, 1998</t>
  </si>
  <si>
    <t>1993</t>
  </si>
  <si>
    <t>1891</t>
  </si>
  <si>
    <t>1968</t>
  </si>
  <si>
    <t>1982</t>
  </si>
  <si>
    <t>1810/1811</t>
  </si>
  <si>
    <t>Sep 6, 1886</t>
  </si>
  <si>
    <t xml:space="preserve">1807/1808 </t>
  </si>
  <si>
    <t>Oct, 22, 1892</t>
  </si>
  <si>
    <t>1979</t>
  </si>
  <si>
    <t>1888</t>
  </si>
  <si>
    <t>May 16, 1915</t>
  </si>
  <si>
    <t>May 9, 1925</t>
  </si>
  <si>
    <t>1980</t>
  </si>
  <si>
    <t>1949</t>
  </si>
  <si>
    <t>1859</t>
  </si>
  <si>
    <t>Aug. 26, 1855</t>
  </si>
  <si>
    <t>Feb. 28, 1933</t>
  </si>
  <si>
    <t>July 18, 1856</t>
  </si>
  <si>
    <t>Aug. 11, 1913</t>
  </si>
  <si>
    <t>June 14, 1873</t>
  </si>
  <si>
    <t>Aug 16, 1888</t>
  </si>
  <si>
    <t>Apr 13, 1842</t>
  </si>
  <si>
    <t>Aug. 16, 1918</t>
  </si>
  <si>
    <t>Jan 6, 1835</t>
  </si>
  <si>
    <t>Mar. 12, 1928</t>
  </si>
  <si>
    <t>Apr. 20, 1967</t>
  </si>
  <si>
    <t>Apr. 23, 1967</t>
  </si>
  <si>
    <t>1921</t>
  </si>
  <si>
    <t>Jan. 17, 1952</t>
  </si>
  <si>
    <t>Sep. 28, 2004</t>
  </si>
  <si>
    <t>1874</t>
  </si>
  <si>
    <t>1957</t>
  </si>
  <si>
    <t>1890</t>
  </si>
  <si>
    <t>1970</t>
  </si>
  <si>
    <t>1962</t>
  </si>
  <si>
    <t>1965</t>
  </si>
  <si>
    <t>Dec 3, 1858</t>
  </si>
  <si>
    <t>Jan. 14, 1945</t>
  </si>
  <si>
    <t>Apr. 21, 1912</t>
  </si>
  <si>
    <t>Aug. 8, 1999</t>
  </si>
  <si>
    <t>Dec. 7, 1867</t>
  </si>
  <si>
    <t>Apr. 26, 1907</t>
  </si>
  <si>
    <t>1926</t>
  </si>
  <si>
    <t>1973</t>
  </si>
  <si>
    <t>2004</t>
  </si>
  <si>
    <t>July 10, 1830</t>
  </si>
  <si>
    <t>July 26, 1910</t>
  </si>
  <si>
    <t>1967</t>
  </si>
  <si>
    <t>June 7, 1903</t>
  </si>
  <si>
    <t>Dec. 27, 1986</t>
  </si>
  <si>
    <t>June 1, 1861</t>
  </si>
  <si>
    <t>Dec. 11, 1941</t>
  </si>
  <si>
    <t>Dec. 20, 1906</t>
  </si>
  <si>
    <t>1910</t>
  </si>
  <si>
    <t>July 10, 1936</t>
  </si>
  <si>
    <t>Aug. 15, 1963</t>
  </si>
  <si>
    <t>June 26, 1823</t>
  </si>
  <si>
    <t>Oct. 12, 1907</t>
  </si>
  <si>
    <t>Dec 6, 1858</t>
  </si>
  <si>
    <t>1871</t>
  </si>
  <si>
    <t>June 16, 1857</t>
  </si>
  <si>
    <t>July 1, 1887</t>
  </si>
  <si>
    <t>Mar 24, 1888</t>
  </si>
  <si>
    <t>Jan. 15, 1908</t>
  </si>
  <si>
    <t>July 13, 1985</t>
  </si>
  <si>
    <t>June 25, 1857</t>
  </si>
  <si>
    <t>June 13, 1910</t>
  </si>
  <si>
    <t>July 14, 183?</t>
  </si>
  <si>
    <t>July 22, 1882</t>
  </si>
  <si>
    <t>1947</t>
  </si>
  <si>
    <t>1867</t>
  </si>
  <si>
    <t>Jan 26, 1867</t>
  </si>
  <si>
    <t>Jan. 18, 1853</t>
  </si>
  <si>
    <t>June 22, 1893</t>
  </si>
  <si>
    <t>Jan. 24, 1910</t>
  </si>
  <si>
    <t>July 7, 1865</t>
  </si>
  <si>
    <t>1865</t>
  </si>
  <si>
    <t>Jan 26, 1862</t>
  </si>
  <si>
    <t>1862</t>
  </si>
  <si>
    <t>Apr., 1908</t>
  </si>
  <si>
    <t>May 1908</t>
  </si>
  <si>
    <t>Sep 16, 1891</t>
  </si>
  <si>
    <t>2007</t>
  </si>
  <si>
    <t>Nov. 19, 1957</t>
  </si>
  <si>
    <t>Mar. 11, 1996</t>
  </si>
  <si>
    <t>Jan 2, 1886</t>
  </si>
  <si>
    <t>Mar. 10, 1976</t>
  </si>
  <si>
    <t>1856</t>
  </si>
  <si>
    <t>1946</t>
  </si>
  <si>
    <t>1918</t>
  </si>
  <si>
    <t>June 8, 1959</t>
  </si>
  <si>
    <t>June 9, 1959</t>
  </si>
  <si>
    <t>1956</t>
  </si>
  <si>
    <t>1852</t>
  </si>
  <si>
    <t>1944</t>
  </si>
  <si>
    <t>1991</t>
  </si>
  <si>
    <t>Mar 12, 1878</t>
  </si>
  <si>
    <t>July 11, 1957</t>
  </si>
  <si>
    <t>1879</t>
  </si>
  <si>
    <t>Feb. 16, 1913</t>
  </si>
  <si>
    <t>Mar. 16, 1913</t>
  </si>
  <si>
    <t>Nov 15, 1868</t>
  </si>
  <si>
    <t>Dec. 16, 1947</t>
  </si>
  <si>
    <t>June 30, 1855</t>
  </si>
  <si>
    <t>Aug. 17, 1918</t>
  </si>
  <si>
    <t>June 7, 1884</t>
  </si>
  <si>
    <t>Oct. 24, 1884</t>
  </si>
  <si>
    <t>Nov. 27, 1910</t>
  </si>
  <si>
    <t>Dec 17, 1859</t>
  </si>
  <si>
    <t>Dec. 2, 1931</t>
  </si>
  <si>
    <t>Sep 5, 1856</t>
  </si>
  <si>
    <t>Apr. 12, 1935</t>
  </si>
  <si>
    <t>Aug 10, 1878</t>
  </si>
  <si>
    <t>July 13, 1889</t>
  </si>
  <si>
    <t>Sep. 14, 1906</t>
  </si>
  <si>
    <t>Sep. 2, 1853</t>
  </si>
  <si>
    <t>Sep 26, 1896</t>
  </si>
  <si>
    <t>1882</t>
  </si>
  <si>
    <t>Sep 15, 1829</t>
  </si>
  <si>
    <t>Mar. 13, 1911</t>
  </si>
  <si>
    <t>1984</t>
  </si>
  <si>
    <t>June 22, 1851</t>
  </si>
  <si>
    <t>Feb. 22, 1906</t>
  </si>
  <si>
    <t>1885</t>
  </si>
  <si>
    <t>1990</t>
  </si>
  <si>
    <t>1966</t>
  </si>
  <si>
    <t>Sep 9, 1832</t>
  </si>
  <si>
    <t>Nov. 12, 1908</t>
  </si>
  <si>
    <t>Dec 13, 1896</t>
  </si>
  <si>
    <t>May 5, 1971</t>
  </si>
  <si>
    <t>1958</t>
  </si>
  <si>
    <t>Nov. 4, 1909</t>
  </si>
  <si>
    <t>Dec. 8, 1910</t>
  </si>
  <si>
    <t>Sep 14, 1839</t>
  </si>
  <si>
    <t>June16, 1918</t>
  </si>
  <si>
    <t>May 16, 1820</t>
  </si>
  <si>
    <t>Sep. 2, 1902</t>
  </si>
  <si>
    <t>1974</t>
  </si>
  <si>
    <t>2006</t>
  </si>
  <si>
    <t>1919</t>
  </si>
  <si>
    <t>1987</t>
  </si>
  <si>
    <t>May 11, 1910</t>
  </si>
  <si>
    <t>Apr. 4, 2006</t>
  </si>
  <si>
    <t>2003</t>
  </si>
  <si>
    <t>1905</t>
  </si>
  <si>
    <t>Sep 1, 1847</t>
  </si>
  <si>
    <t>Nov. 26, 1928</t>
  </si>
  <si>
    <t>Sep 27, 1890</t>
  </si>
  <si>
    <t>Feb. 25, 1919</t>
  </si>
  <si>
    <t>Apr 11, 1858</t>
  </si>
  <si>
    <t>June 12, 1931</t>
  </si>
  <si>
    <t>Sep. 4, 1895</t>
  </si>
  <si>
    <t>Sep. 14, 1901</t>
  </si>
  <si>
    <t>June 14, 1860</t>
  </si>
  <si>
    <t>June 8, 1928</t>
  </si>
  <si>
    <t>June 28, 1911</t>
  </si>
  <si>
    <t>1972</t>
  </si>
  <si>
    <t>Jan 2, 1854</t>
  </si>
  <si>
    <t>Nov. 27, 1951</t>
  </si>
  <si>
    <t>Jan 27, 1867</t>
  </si>
  <si>
    <t>Dec. 12, 1945</t>
  </si>
  <si>
    <t>1986</t>
  </si>
  <si>
    <t>Mar. 26, 1913</t>
  </si>
  <si>
    <t>Mar. 2, 2008</t>
  </si>
  <si>
    <t>1999</t>
  </si>
  <si>
    <t>June 27, 1928</t>
  </si>
  <si>
    <t>Aug. 19,1970</t>
  </si>
  <si>
    <t>Feb 17, 1841</t>
  </si>
  <si>
    <t>1798/1799</t>
  </si>
  <si>
    <t>Feb. 12, 1895</t>
  </si>
  <si>
    <t>June 6, 1931</t>
  </si>
  <si>
    <t>1954</t>
  </si>
  <si>
    <t>Oct 10, 1899</t>
  </si>
  <si>
    <t>Mar. 4, 1954</t>
  </si>
  <si>
    <t>Jan. 27, 1945</t>
  </si>
  <si>
    <t>Jan. 29, 1945</t>
  </si>
  <si>
    <t>1995</t>
  </si>
  <si>
    <t>June 20, 1916</t>
  </si>
  <si>
    <t>Feb. 8, 1917</t>
  </si>
  <si>
    <t>Aug 29, 1876</t>
  </si>
  <si>
    <t>Dec 17, 1880</t>
  </si>
  <si>
    <t>Feb. 20, 1946</t>
  </si>
  <si>
    <t>Mar. 9, 1946</t>
  </si>
  <si>
    <t>Nov. 30, 1902</t>
  </si>
  <si>
    <t>Nov 9, 1882</t>
  </si>
  <si>
    <t>Dec. 9, 1944</t>
  </si>
  <si>
    <t>Mar 4, 1879</t>
  </si>
  <si>
    <t>Apr. 10, 1932</t>
  </si>
  <si>
    <t>Mar 20, 1890</t>
  </si>
  <si>
    <t>Oct. 15, 1957</t>
  </si>
  <si>
    <t>Aug. 18, 1969</t>
  </si>
  <si>
    <t>Mar. 9, 2006</t>
  </si>
  <si>
    <t>1951</t>
  </si>
  <si>
    <t>1847</t>
  </si>
  <si>
    <t>1945</t>
  </si>
  <si>
    <t>1952</t>
  </si>
  <si>
    <t>1959</t>
  </si>
  <si>
    <t>1998</t>
  </si>
  <si>
    <t>1943</t>
  </si>
  <si>
    <t>1858</t>
  </si>
  <si>
    <t>1940</t>
  </si>
  <si>
    <t>1938</t>
  </si>
  <si>
    <t>June 23, 1958</t>
  </si>
  <si>
    <t>Apr. 9, 1959</t>
  </si>
  <si>
    <t>Oct. 8, 1938</t>
  </si>
  <si>
    <t xml:space="preserve">Feb. 6, 1998 </t>
  </si>
  <si>
    <t>June 13, 1913</t>
  </si>
  <si>
    <t>June 23, 1915</t>
  </si>
  <si>
    <t>1878</t>
  </si>
  <si>
    <t>1996</t>
  </si>
  <si>
    <t>May 23, 1899</t>
  </si>
  <si>
    <t>Aug. 25, 1997</t>
  </si>
  <si>
    <t>July 11, 1911</t>
  </si>
  <si>
    <t>Nov. 1, 1954</t>
  </si>
  <si>
    <t>June 24, 1949</t>
  </si>
  <si>
    <t>2005</t>
  </si>
  <si>
    <t>Apr 18, 1890</t>
  </si>
  <si>
    <t>Mar. 10, 1959</t>
  </si>
  <si>
    <t>June 12, 1936</t>
  </si>
  <si>
    <t>1860</t>
  </si>
  <si>
    <t>1916</t>
  </si>
  <si>
    <t>1969</t>
  </si>
  <si>
    <t>Aug. 8, 1935</t>
  </si>
  <si>
    <t>1937</t>
  </si>
  <si>
    <t>Aug. 13, 1900</t>
  </si>
  <si>
    <t>Apr. 9, 1975</t>
  </si>
  <si>
    <t>1909</t>
  </si>
  <si>
    <t>Jan 23, 1841</t>
  </si>
  <si>
    <t>May 22, 1924</t>
  </si>
  <si>
    <t>Apr. 10, 1907</t>
  </si>
  <si>
    <t>2001</t>
  </si>
  <si>
    <t>1997</t>
  </si>
  <si>
    <t>Mar. 17, 1896</t>
  </si>
  <si>
    <t>Dec. 30, 1987</t>
  </si>
  <si>
    <t>May 16, 1893</t>
  </si>
  <si>
    <t>Jan. 1, 1990</t>
  </si>
  <si>
    <t>Mar 30, 1891</t>
  </si>
  <si>
    <t>July 10, 1987</t>
  </si>
  <si>
    <t>Dec. 29, 1908</t>
  </si>
  <si>
    <t>June 8, 1899</t>
  </si>
  <si>
    <t>????, ????</t>
  </si>
  <si>
    <t>Aaby, Burt Leonard</t>
  </si>
  <si>
    <t>Aaby, Karina</t>
  </si>
  <si>
    <t>Aaby, Sewert E</t>
  </si>
  <si>
    <t>Amlein, Hans M</t>
  </si>
  <si>
    <t>Amundson, A Teman</t>
  </si>
  <si>
    <t>Amundson, Alma O</t>
  </si>
  <si>
    <t>Anderson, Andrew</t>
  </si>
  <si>
    <t>Anderson, Arthur</t>
  </si>
  <si>
    <t>Anderson, Delmar</t>
  </si>
  <si>
    <t>Anderson, Henry O</t>
  </si>
  <si>
    <t>Anderson, John A</t>
  </si>
  <si>
    <t>Anderson, Leona</t>
  </si>
  <si>
    <t>Anderson, Marie I</t>
  </si>
  <si>
    <t>Anderson, Maynard</t>
  </si>
  <si>
    <t>Anderson, Oliver</t>
  </si>
  <si>
    <t>Anderson, S Martin</t>
  </si>
  <si>
    <t>Anderson, Selmer O</t>
  </si>
  <si>
    <t>Ask, Donald Dee</t>
  </si>
  <si>
    <t>Barth, Alfred W</t>
  </si>
  <si>
    <t>Barth, Mae H</t>
  </si>
  <si>
    <t>Bergan, Elnora M</t>
  </si>
  <si>
    <t>Bergan, Lawrence A</t>
  </si>
  <si>
    <t>Bergan, Richard L</t>
  </si>
  <si>
    <t>Blein, Lewis S</t>
  </si>
  <si>
    <t>Blein, Sam S</t>
  </si>
  <si>
    <t>Bolland, Karine</t>
  </si>
  <si>
    <t>Bolland, Otilla</t>
  </si>
  <si>
    <t>Brovold, Ingert</t>
  </si>
  <si>
    <t>Brovold, Marie</t>
  </si>
  <si>
    <t>Buck, Daughter</t>
  </si>
  <si>
    <t>Budahl, Amanda (Hanson)</t>
  </si>
  <si>
    <t>Budahl, Anna</t>
  </si>
  <si>
    <t>Budahl, Julia</t>
  </si>
  <si>
    <t>Budahl, Martin</t>
  </si>
  <si>
    <t>Cemetery, Entrance</t>
  </si>
  <si>
    <t>Church, Front</t>
  </si>
  <si>
    <t>Clausen, Albert</t>
  </si>
  <si>
    <t>Clausen, Torbjor Mrs</t>
  </si>
  <si>
    <t>Daniels, Dagmar</t>
  </si>
  <si>
    <t>Daniels, Raymond R</t>
  </si>
  <si>
    <t>Danielson, Dan A</t>
  </si>
  <si>
    <t>Danielson, Gordon L</t>
  </si>
  <si>
    <t>Danielson, Lester A</t>
  </si>
  <si>
    <t>Danielson, Lise Petrine</t>
  </si>
  <si>
    <t>Danielson, Maril</t>
  </si>
  <si>
    <t>Danielson, Mary L</t>
  </si>
  <si>
    <t>Danielson, Matthew Peter</t>
  </si>
  <si>
    <t>Danielson, Nora B</t>
  </si>
  <si>
    <t>Danielson, Ole Family Stone</t>
  </si>
  <si>
    <t>Danielson, Orlando</t>
  </si>
  <si>
    <t>Danielson, Peter</t>
  </si>
  <si>
    <t>Danielson, Ruby V</t>
  </si>
  <si>
    <t>Dawley, Edwin C</t>
  </si>
  <si>
    <t>Eggen, Arthur L</t>
  </si>
  <si>
    <t>Eggen, Ben Family Stone</t>
  </si>
  <si>
    <t>Eggen, Dean Arthur</t>
  </si>
  <si>
    <t>Eggen, Gladys E</t>
  </si>
  <si>
    <t>Erickson, Julia A</t>
  </si>
  <si>
    <t>Erickson, May V</t>
  </si>
  <si>
    <t>Erickson, Melvin T</t>
  </si>
  <si>
    <t>Erickson, Stanton E.</t>
  </si>
  <si>
    <t>Erickson, Stanton J</t>
  </si>
  <si>
    <t>Evenmoe, Guri Anderson</t>
  </si>
  <si>
    <t>Evenmoe, Ole Anderson</t>
  </si>
  <si>
    <t>Fadness, Anna K</t>
  </si>
  <si>
    <t>Fadness, Erick J</t>
  </si>
  <si>
    <t>Fadness, Ester Irene</t>
  </si>
  <si>
    <t>Falck, Harry</t>
  </si>
  <si>
    <t>Gabrielson, Gertrude</t>
  </si>
  <si>
    <t>Gabrielson, Jacob</t>
  </si>
  <si>
    <t>Gjerdevik, Martha</t>
  </si>
  <si>
    <t>Gjerdevik, Ole J</t>
  </si>
  <si>
    <t>Gunderson, Thorborg</t>
  </si>
  <si>
    <t>Halverson, Michelle</t>
  </si>
  <si>
    <t>Halverson, Olga M</t>
  </si>
  <si>
    <t>Halvorson, Charles D</t>
  </si>
  <si>
    <t>Halvorson, Hans</t>
  </si>
  <si>
    <t>Halvorson, Mabel</t>
  </si>
  <si>
    <t>Hanson, Anna</t>
  </si>
  <si>
    <t>Hanson, Bennie H</t>
  </si>
  <si>
    <t>Hanson, Bereth I</t>
  </si>
  <si>
    <t>Hanson, Carroll B</t>
  </si>
  <si>
    <t>Hanson, Helen A</t>
  </si>
  <si>
    <t>Hanson, Kenneth O</t>
  </si>
  <si>
    <t>Hanson, Peter H.</t>
  </si>
  <si>
    <t>Hanson, Peter H. (photo)</t>
  </si>
  <si>
    <t>Hanson, Sam P</t>
  </si>
  <si>
    <t>Hanson, Sylven B</t>
  </si>
  <si>
    <t>Hanson, Velma R</t>
  </si>
  <si>
    <t>Haugen, Albert J</t>
  </si>
  <si>
    <t>Haugen, Anna J.</t>
  </si>
  <si>
    <t>Haugen, Arnold</t>
  </si>
  <si>
    <t>Haugen, Arnold Orlando</t>
  </si>
  <si>
    <t>Haugen, Beret</t>
  </si>
  <si>
    <t>Haugen, Beret L</t>
  </si>
  <si>
    <t>Haugen, Daughter</t>
  </si>
  <si>
    <t>Haugen, Esten P</t>
  </si>
  <si>
    <t>Haugen, Gjertrude Jensine J</t>
  </si>
  <si>
    <t>Haugen, Gladys L.</t>
  </si>
  <si>
    <t>Haugen, Jens Anderson</t>
  </si>
  <si>
    <t>Haugen, Karen</t>
  </si>
  <si>
    <t>Haugen, Ole A</t>
  </si>
  <si>
    <t>Haugen, Ole Hartvig</t>
  </si>
  <si>
    <t>Haugen, Ole M</t>
  </si>
  <si>
    <t>Haugen, Ole P</t>
  </si>
  <si>
    <t>Haugen, Oscar</t>
  </si>
  <si>
    <t>Haugen, Peder Larson</t>
  </si>
  <si>
    <t>Haugen, Peter</t>
  </si>
  <si>
    <t>Haugen, Vneda</t>
  </si>
  <si>
    <t>Hougen, Paul Jay Jerome</t>
  </si>
  <si>
    <t>Iverson, Charlotte K</t>
  </si>
  <si>
    <t>Iverson, Ida</t>
  </si>
  <si>
    <t>Iverson, Ingeri</t>
  </si>
  <si>
    <t>Iverson, Ingrie Anna</t>
  </si>
  <si>
    <t>Iverson, Jay Eric</t>
  </si>
  <si>
    <t>Iverson, Knute</t>
  </si>
  <si>
    <t>Iverson, Knute Family Stone</t>
  </si>
  <si>
    <t>Iverson, Lars L</t>
  </si>
  <si>
    <t>Iverson, Lester E</t>
  </si>
  <si>
    <t>Iverson, Louis O</t>
  </si>
  <si>
    <t>Iverson, Tilla Clara</t>
  </si>
  <si>
    <t>Jaastad, George</t>
  </si>
  <si>
    <t>Jaastad, Julia</t>
  </si>
  <si>
    <t>Jaastad, Mabel Agnes</t>
  </si>
  <si>
    <t>Johnson, Anna</t>
  </si>
  <si>
    <t>Johnson, Clara Julia</t>
  </si>
  <si>
    <t>Johnson, Elma</t>
  </si>
  <si>
    <t>Johnson, George</t>
  </si>
  <si>
    <t>Johnson, Gertrude M</t>
  </si>
  <si>
    <t>Johnson, Gilbert</t>
  </si>
  <si>
    <t>Johnson, Helen Gladys (Jaastad)</t>
  </si>
  <si>
    <t>Johnson, Henry</t>
  </si>
  <si>
    <t>Johnson, Henry O</t>
  </si>
  <si>
    <t>Johnson, Isaac</t>
  </si>
  <si>
    <t>Johnson, John K</t>
  </si>
  <si>
    <t>Johnson, Kari</t>
  </si>
  <si>
    <t>Johnson, Mabel Agnes</t>
  </si>
  <si>
    <t>Johnson, Sam Johan</t>
  </si>
  <si>
    <t>Johnson, Wilhelm N</t>
  </si>
  <si>
    <t>Kirkeby, A Truman</t>
  </si>
  <si>
    <t>Kirkeby, Eunice</t>
  </si>
  <si>
    <t>Kirkeby, John T</t>
  </si>
  <si>
    <t>Kirkeby, Julia C</t>
  </si>
  <si>
    <t>Korsen, Eli (Lien)</t>
  </si>
  <si>
    <t>Korsen, Helmer O</t>
  </si>
  <si>
    <t>Korsen, Julia G</t>
  </si>
  <si>
    <t>Korsen, Moris T</t>
  </si>
  <si>
    <t>Korsen, Niels J.</t>
  </si>
  <si>
    <t>Langaas, Anna</t>
  </si>
  <si>
    <t>Langaas, Edgar H</t>
  </si>
  <si>
    <t>Langaas, Hanna K</t>
  </si>
  <si>
    <t>Langaas, John O</t>
  </si>
  <si>
    <t>Langaas, Norman O</t>
  </si>
  <si>
    <t>Langaas, Orin L</t>
  </si>
  <si>
    <t>Larson, Carol Jean</t>
  </si>
  <si>
    <t>Larson, Glen</t>
  </si>
  <si>
    <t>Larson, Kathleen</t>
  </si>
  <si>
    <t>Larson, O. Glen</t>
  </si>
  <si>
    <t>Lau, Clare (Haugen)</t>
  </si>
  <si>
    <t>Lick, Hattie (Langaas)</t>
  </si>
  <si>
    <t>Lokkebo, Katrina</t>
  </si>
  <si>
    <t>Lokkebo, Oyvind A</t>
  </si>
  <si>
    <t>Lukken, Alfred</t>
  </si>
  <si>
    <t>Lukken, Andrew A</t>
  </si>
  <si>
    <t>Lukken, Christine</t>
  </si>
  <si>
    <t>Lukken, Thorsten</t>
  </si>
  <si>
    <t>Lundy, Walter</t>
  </si>
  <si>
    <t>Macal, Mytle L</t>
  </si>
  <si>
    <t>Martin, Hailey Kay</t>
  </si>
  <si>
    <t>Mathys, Erwin Glen</t>
  </si>
  <si>
    <t>Mathys, Sylvia J</t>
  </si>
  <si>
    <t>Medass, Madli</t>
  </si>
  <si>
    <t>Myers, Arthur</t>
  </si>
  <si>
    <t>Myers, Arthur V</t>
  </si>
  <si>
    <t>Myers, Stella</t>
  </si>
  <si>
    <t>Myrah, Charles A</t>
  </si>
  <si>
    <t>Myrah, Clara S</t>
  </si>
  <si>
    <t>Myrah, Clarence Family Stone</t>
  </si>
  <si>
    <t>Myrah, Clarence N</t>
  </si>
  <si>
    <t>Narveson, Ella</t>
  </si>
  <si>
    <t>Narveson, John</t>
  </si>
  <si>
    <t>Narveson, Myrtle Clarissa</t>
  </si>
  <si>
    <t>Nilsen, Oluf Paulin</t>
  </si>
  <si>
    <t>Oftedahl, Lynne Anna</t>
  </si>
  <si>
    <t>Olson, Anne</t>
  </si>
  <si>
    <t>Olson, Clarence M</t>
  </si>
  <si>
    <t>Olson, Gust</t>
  </si>
  <si>
    <t>Olson, John A</t>
  </si>
  <si>
    <t>Olson, Mary J</t>
  </si>
  <si>
    <t>Ormord, Gloria Ruth</t>
  </si>
  <si>
    <t>Peterson, Clara Arlien</t>
  </si>
  <si>
    <t>Peterson, Esten</t>
  </si>
  <si>
    <t>Peterson, Hansine M</t>
  </si>
  <si>
    <t>Peterson, Helmer</t>
  </si>
  <si>
    <t>Peterson, Isaac</t>
  </si>
  <si>
    <t>Peterson, Isaac Family Stone</t>
  </si>
  <si>
    <t>Peterson, John E</t>
  </si>
  <si>
    <t>Peterson, Lenora A</t>
  </si>
  <si>
    <t>Peterson, Lottie</t>
  </si>
  <si>
    <t>Peterson, Marie</t>
  </si>
  <si>
    <t>Peterson, Peter</t>
  </si>
  <si>
    <t>Peterson, Peter H</t>
  </si>
  <si>
    <t>Quandahl, Clara A</t>
  </si>
  <si>
    <t>Quandahl, Clifford</t>
  </si>
  <si>
    <t>Quandahl, Edward  L</t>
  </si>
  <si>
    <t>Quandahl, Ida</t>
  </si>
  <si>
    <t>Quandahl, Inga</t>
  </si>
  <si>
    <t>Quandahl, Julius</t>
  </si>
  <si>
    <t>Quandahl, Julius Family Stone</t>
  </si>
  <si>
    <t>Quandahl, Levi H</t>
  </si>
  <si>
    <t>Quandahl, Myrtle  B</t>
  </si>
  <si>
    <t>Quandahl, Olaf Leonard</t>
  </si>
  <si>
    <t>Queal, Anna</t>
  </si>
  <si>
    <t>Queal, Elmer W</t>
  </si>
  <si>
    <t>Queal, Peter K</t>
  </si>
  <si>
    <t>Ramlo, Clarence</t>
  </si>
  <si>
    <t>Ramlo, Lena B</t>
  </si>
  <si>
    <t>Remillard, Elizabeth</t>
  </si>
  <si>
    <t>Rima, Timothy Linn</t>
  </si>
  <si>
    <t>Roed, Carman Kay</t>
  </si>
  <si>
    <t>Roed, Edna D</t>
  </si>
  <si>
    <t>Roed, Edward C</t>
  </si>
  <si>
    <t>Roed, Edwin M</t>
  </si>
  <si>
    <t>Roed, Evelyn V</t>
  </si>
  <si>
    <t>Roed, Hilma Beatres</t>
  </si>
  <si>
    <t>Roed, Knute H</t>
  </si>
  <si>
    <t>Roed, Linda L</t>
  </si>
  <si>
    <t>Roed, Mathilda</t>
  </si>
  <si>
    <t>Roney, Annie L</t>
  </si>
  <si>
    <t>Roney, James E</t>
  </si>
  <si>
    <t>Schneider, Julia B</t>
  </si>
  <si>
    <t>Severtsgaard, Claus A</t>
  </si>
  <si>
    <t>Severtsgaard, James</t>
  </si>
  <si>
    <t>Severtsgaard, Jeanette</t>
  </si>
  <si>
    <t>Severtsgaard, Lydia</t>
  </si>
  <si>
    <t>Sivertsgaard, Andrew</t>
  </si>
  <si>
    <t>Sivertsgaard, Johanna</t>
  </si>
  <si>
    <t>Sola, Mildred</t>
  </si>
  <si>
    <t>Stortz, Sharon Kay</t>
  </si>
  <si>
    <t>Stortz, Virgil R</t>
  </si>
  <si>
    <t>Surly, Martha</t>
  </si>
  <si>
    <t>Surly, Palmer M</t>
  </si>
  <si>
    <t>Svendsen, Christen</t>
  </si>
  <si>
    <t>Svendsen, Emelia N</t>
  </si>
  <si>
    <t>Svendsen, Jordis</t>
  </si>
  <si>
    <t>Svendson, B Marie</t>
  </si>
  <si>
    <t>Svendson, infant Son</t>
  </si>
  <si>
    <t>Svendson, Karl</t>
  </si>
  <si>
    <t>Svendson, Nikoline</t>
  </si>
  <si>
    <t>Svendson, Siglief</t>
  </si>
  <si>
    <t>Svendson, Sverre</t>
  </si>
  <si>
    <t>Swenson, Amanda M</t>
  </si>
  <si>
    <t>Swenson, Kyrre N</t>
  </si>
  <si>
    <t>Vikesland, Hildred J</t>
  </si>
  <si>
    <t>Vikesland, Julia</t>
  </si>
  <si>
    <t>Vikesland, Otto H</t>
  </si>
  <si>
    <t>Vikesland, Stanley O</t>
  </si>
  <si>
    <t>Vine, Christine A</t>
  </si>
  <si>
    <t>Vine, Ernest W</t>
  </si>
  <si>
    <t>Vine, Photo</t>
  </si>
  <si>
    <t>Willing, Nettie Iva</t>
  </si>
  <si>
    <t xml:space="preserve">Gunderson, Gunder </t>
  </si>
  <si>
    <t>Lien, Cecila S.</t>
  </si>
  <si>
    <t>1818/1819</t>
  </si>
  <si>
    <t xml:space="preserve"> graves is based on a 100% photo survey conducted by Bill Waters on August 2, 2009 and was created by merging the  information found in the Works Project Administration (WPA) 1930’s Graves Registration Survey (</t>
  </si>
  <si>
    <t>S</t>
  </si>
  <si>
    <t>GPP-ID</t>
  </si>
  <si>
    <t>Obit-County</t>
  </si>
  <si>
    <t>Obit-ID</t>
  </si>
  <si>
    <t>Photo Id</t>
  </si>
  <si>
    <t>Height</t>
  </si>
  <si>
    <t>Width</t>
  </si>
  <si>
    <t>Sub By</t>
  </si>
  <si>
    <t>WPA Ids</t>
  </si>
  <si>
    <t xml:space="preserve">&lt;tr class="style2" &gt;&lt;td&gt;W&lt;/td&gt;&lt;td&gt;P&lt;/td&gt;&lt;td&gt;O&lt;/td&gt;&lt;td &gt;Surnames Starting with </t>
  </si>
  <si>
    <t>&lt;/td&gt;&lt;td&gt;Birth Date&lt;/td&gt;&lt;td&gt;Death Date&lt;/td&gt;&lt;td&gt;Notes&lt;/td&gt;</t>
  </si>
  <si>
    <t>Clausen, Axel S.</t>
  </si>
  <si>
    <t>Eggen, Ben R.</t>
  </si>
  <si>
    <t>Blein, Gunder S.</t>
  </si>
  <si>
    <t>Hanson, Hans L.</t>
  </si>
  <si>
    <t>Haugen, James J.</t>
  </si>
  <si>
    <t>Haugen, Anne L.</t>
  </si>
  <si>
    <t>Johnson, Ole K.</t>
  </si>
  <si>
    <t>Korsen, Ole J.</t>
  </si>
  <si>
    <t>Langaas, Blonda J.</t>
  </si>
  <si>
    <t>Miller, Ella L.</t>
  </si>
  <si>
    <t>Ydahl, John C.</t>
  </si>
  <si>
    <t>Aaby, Halvor S.</t>
  </si>
  <si>
    <t>Korsen, Peder M.</t>
  </si>
  <si>
    <t>Korsen, John O.</t>
  </si>
  <si>
    <t>Korsen, Johanne J.</t>
  </si>
  <si>
    <t>Langaas, Hartvig S.</t>
  </si>
  <si>
    <t>Langaas, Anne</t>
  </si>
  <si>
    <t>Lovaas, Anders H.</t>
  </si>
  <si>
    <t>Lovaas, Anne O.</t>
  </si>
  <si>
    <t>Lokkebo, Inga M.</t>
  </si>
  <si>
    <t>Lokkebo, Hans L.</t>
  </si>
  <si>
    <t>Medaas, Lars Iverson</t>
  </si>
  <si>
    <t>Medaas, Vikking</t>
  </si>
  <si>
    <t>Medaas, Iver</t>
  </si>
  <si>
    <t>Medaas, Sigrid V</t>
  </si>
  <si>
    <t>Medaas, Lars</t>
  </si>
  <si>
    <t>Myrah, Anna P.</t>
  </si>
  <si>
    <t>Peterson, Peder T.</t>
  </si>
  <si>
    <t>Surly, Peter L.</t>
  </si>
  <si>
    <t>Talhaug, Johanna J.</t>
  </si>
  <si>
    <t>Talhaug, Ole O.</t>
  </si>
  <si>
    <t>Ydahl, Christi (Hansen)</t>
  </si>
  <si>
    <t>The WPA spelled Aaby, Sewert E as Aaby, Severt E.</t>
  </si>
  <si>
    <t>The WPA spelled Aaby, Halvor S. as Aaby, Halver S.</t>
  </si>
  <si>
    <t/>
  </si>
  <si>
    <t>The WPA spelled Amlein, Hans M as Amlien, Hans M.</t>
  </si>
  <si>
    <t>The WPA spelled Blein, Lewis S as Blein, Sam S.</t>
  </si>
  <si>
    <t>The WPA spelled Bolland, Otilla as Bolland, Othilla</t>
  </si>
  <si>
    <t>The WPA spelled Danielson, Maril as Danielson, Marie</t>
  </si>
  <si>
    <t>The WPA spelled Danielson, Lise Petrine as Danielson, Lisa Petrine</t>
  </si>
  <si>
    <t>The WPA spelled Evenmoe, Guri Anderson as Evenmoe, Gurt</t>
  </si>
  <si>
    <t>The WPA spelled Gunderson, Thorborg as Gunderson, Thorbjorg</t>
  </si>
  <si>
    <t>The WPA spelled Gjerdevik, Ole J as Jerderick, Ole J.</t>
  </si>
  <si>
    <t>The WPA spelled Johnson, Kari as Johnson, Karl</t>
  </si>
  <si>
    <t>The WPA spelled Ydahl, Christi (Hansen) as Konen, Christi Hansen</t>
  </si>
  <si>
    <t>The WPA spelled Korsen, Peder M. as Korse, Peder M.</t>
  </si>
  <si>
    <t>The WPA spelled Korsen, Eli (Lien) as Korsen, Ell</t>
  </si>
  <si>
    <t>The WPA spelled Korsen, John O. as Korsen, John O.,</t>
  </si>
  <si>
    <t>The WPA spelled Korsen, Niels J. as Korsen, Nels J.</t>
  </si>
  <si>
    <t>The WPA spelled Korsen, Johanne J. as Kossen, Johanne J.</t>
  </si>
  <si>
    <t>The WPA spelled Langaas, Hartvig S. as Langaas, Hartrig S.</t>
  </si>
  <si>
    <t>The WPA spelled Langaas, Anne as Langass, Anne</t>
  </si>
  <si>
    <t>The WPA spelled Lien, Cecila S. as Lien, Cicelia S.</t>
  </si>
  <si>
    <t>The WPA spelled Lovaas, Anders H. as Loraas, Anders H.</t>
  </si>
  <si>
    <t>The WPA spelled Lovaas, Anne O. as Loraas, Annie O.</t>
  </si>
  <si>
    <t>The WPA spelled Lokkebo, Inga M. as Lukkebo, Inga M.</t>
  </si>
  <si>
    <t>The WPA spelled Lokkebo, Hans L. as Lukkebo, Hans L.</t>
  </si>
  <si>
    <t>The WPA spelled Medaas, Lars Iverson as Medoas, Lars I.</t>
  </si>
  <si>
    <t>The WPA spelled Medaas, Vikking as Medoas, Vikking(?)</t>
  </si>
  <si>
    <t>The WPA spelled Medaas, Iver as Medoas,</t>
  </si>
  <si>
    <t>The WPA spelled Medaas, Sigrid V as Medoas, Sigrid U.</t>
  </si>
  <si>
    <t>The WPA spelled Medaas, Lars as Medoas, Lars I.</t>
  </si>
  <si>
    <t>The WPA spelled Olson, Anne as Olsen, Anna</t>
  </si>
  <si>
    <t>The WPA spelled Peterson, Peder T. as Pederson, eder T.</t>
  </si>
  <si>
    <t>The WPA spelled Peterson, Esten as Pederson, Esten</t>
  </si>
  <si>
    <t>The WPA spelled Talhaug, Ole O. as Talhaugh, Ole O.</t>
  </si>
  <si>
    <t>Bill Waters</t>
  </si>
  <si>
    <t>Photos</t>
  </si>
  <si>
    <t xml:space="preserve"> records). These tables include links to </t>
  </si>
  <si>
    <t xml:space="preserve">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t>
  </si>
  <si>
    <t>Fadness, Anna K (Svendsen)</t>
  </si>
  <si>
    <t>Svendsen, Anna K.</t>
  </si>
  <si>
    <t>Married Erick Johan Fadness on Mar. 25, 1914 Photo with GPP image</t>
  </si>
  <si>
    <t>Married  Anna K (Svendsen) on Mar. 25, 1914 Photo with GPP image</t>
  </si>
  <si>
    <t>Jan. 18, 1953</t>
  </si>
  <si>
    <t>Gunderson, Thorbjorg</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</si>
</sst>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20"/>
      <color theme="1"/>
      <name val="Calibri"/>
      <family val="2"/>
      <scheme val="minor"/>
    </font>
    <font>
      <sz val="10"/>
      <name val="Calibri"/>
      <family val="2"/>
      <scheme val="minor"/>
    </font>
    <font>
      <sz val="12"/>
      <color rgb="FF800000"/>
      <name val="Calibri"/>
      <family val="2"/>
      <scheme val="minor"/>
    </font>
    <font>
      <b/>
      <sz val="12"/>
      <color rgb="FFFF0000"/>
      <name val="Calibri"/>
      <family val="2"/>
      <scheme val="minor"/>
    </font>
    <font>
      <sz val="8"/>
      <color theme="0"/>
      <name val="Calibri"/>
      <family val="2"/>
      <scheme val="minor"/>
    </font>
    <font>
      <sz val="8"/>
      <color theme="3" tint="0.79998168889431442"/>
      <name val="Calibri"/>
      <family val="2"/>
      <scheme val="minor"/>
    </font>
    <font>
      <sz val="10"/>
      <color theme="3" tint="0.79998168889431442"/>
      <name val="Calibri"/>
      <family val="2"/>
      <scheme val="minor"/>
    </font>
    <font>
      <sz val="10"/>
      <color rgb="FFFF000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48">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18" fillId="0" borderId="0" xfId="0" applyFont="1" applyBorder="1"/>
    <xf numFmtId="0" fontId="19" fillId="0" borderId="0" xfId="0" applyFont="1" applyBorder="1" applyAlignment="1">
      <alignment horizontal="right"/>
    </xf>
    <xf numFmtId="0" fontId="19" fillId="0" borderId="0"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quotePrefix="1" applyFont="1" applyBorder="1" applyAlignment="1">
      <alignment horizontal="left"/>
    </xf>
    <xf numFmtId="1" fontId="0" fillId="0" borderId="0" xfId="0" applyNumberFormat="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9" fontId="0" fillId="0" borderId="0" xfId="42" applyFont="1" applyAlignment="1">
      <alignment horizontal="center"/>
    </xf>
    <xf numFmtId="0" fontId="18" fillId="0" borderId="0" xfId="0" applyFont="1" applyAlignment="1">
      <alignment horizontal="center"/>
    </xf>
    <xf numFmtId="0" fontId="21" fillId="0" borderId="0" xfId="0" applyFont="1" applyAlignment="1">
      <alignment horizontal="left"/>
    </xf>
    <xf numFmtId="0" fontId="20" fillId="0" borderId="0" xfId="0" applyFont="1" applyFill="1" applyBorder="1" applyAlignment="1">
      <alignment horizontal="center"/>
    </xf>
    <xf numFmtId="0" fontId="20" fillId="33" borderId="0" xfId="0" applyFont="1" applyFill="1" applyBorder="1" applyAlignment="1">
      <alignment horizontal="center"/>
    </xf>
    <xf numFmtId="0" fontId="20" fillId="0" borderId="0" xfId="0" applyFont="1" applyBorder="1" applyAlignment="1"/>
    <xf numFmtId="0" fontId="20" fillId="0" borderId="10" xfId="0" applyFont="1" applyBorder="1" applyAlignment="1"/>
    <xf numFmtId="0" fontId="18" fillId="0" borderId="0" xfId="0" applyFont="1" applyAlignment="1"/>
    <xf numFmtId="0" fontId="0" fillId="0" borderId="0" xfId="0" applyAlignment="1"/>
    <xf numFmtId="0" fontId="18" fillId="0" borderId="0" xfId="0" applyFont="1" applyBorder="1" applyAlignment="1"/>
    <xf numFmtId="0" fontId="20" fillId="0" borderId="0" xfId="0" applyFont="1" applyBorder="1" applyAlignment="1">
      <alignment horizontal="center"/>
    </xf>
    <xf numFmtId="0" fontId="0" fillId="0" borderId="0" xfId="0" applyBorder="1" applyAlignment="1"/>
    <xf numFmtId="0" fontId="18" fillId="33" borderId="10" xfId="0" applyFont="1" applyFill="1" applyBorder="1" applyAlignment="1">
      <alignment horizontal="center"/>
    </xf>
    <xf numFmtId="0" fontId="20" fillId="33" borderId="10" xfId="0" applyFont="1" applyFill="1" applyBorder="1" applyAlignment="1">
      <alignment horizontal="left"/>
    </xf>
    <xf numFmtId="0" fontId="20" fillId="33" borderId="10" xfId="0" applyFont="1" applyFill="1" applyBorder="1" applyAlignment="1">
      <alignment horizontal="center"/>
    </xf>
    <xf numFmtId="0" fontId="20" fillId="0" borderId="10" xfId="0" applyFont="1" applyBorder="1" applyAlignment="1">
      <alignment horizontal="center"/>
    </xf>
    <xf numFmtId="0" fontId="20" fillId="0" borderId="10" xfId="0" quotePrefix="1" applyFont="1" applyBorder="1" applyAlignment="1">
      <alignment horizontal="center"/>
    </xf>
    <xf numFmtId="15" fontId="20" fillId="0" borderId="10" xfId="0" applyNumberFormat="1" applyFont="1" applyBorder="1" applyAlignment="1">
      <alignment horizontal="center"/>
    </xf>
    <xf numFmtId="0" fontId="22" fillId="0" borderId="0" xfId="0" applyFont="1" applyAlignment="1"/>
    <xf numFmtId="0" fontId="0" fillId="0" borderId="0" xfId="0" applyNumberFormat="1" applyAlignment="1"/>
    <xf numFmtId="0" fontId="26" fillId="0" borderId="10" xfId="0" applyFont="1" applyBorder="1" applyAlignment="1">
      <alignment horizontal="center"/>
    </xf>
    <xf numFmtId="0" fontId="26" fillId="0" borderId="0" xfId="0" applyFont="1" applyBorder="1" applyAlignment="1"/>
    <xf numFmtId="0" fontId="26" fillId="0" borderId="10" xfId="0" applyFont="1" applyBorder="1" applyAlignment="1"/>
    <xf numFmtId="0" fontId="14" fillId="0" borderId="0" xfId="0" applyFont="1" applyAlignment="1"/>
    <xf numFmtId="0" fontId="14" fillId="0" borderId="0" xfId="0" applyFont="1"/>
    <xf numFmtId="0" fontId="26" fillId="0" borderId="0" xfId="0" applyFont="1" applyAlignment="1">
      <alignment horizontal="center"/>
    </xf>
    <xf numFmtId="0" fontId="20" fillId="0" borderId="0" xfId="0" applyFont="1" applyAlignment="1">
      <alignment horizontal="center"/>
    </xf>
    <xf numFmtId="0" fontId="0" fillId="0" borderId="10" xfId="0" applyBorder="1" applyAlignment="1">
      <alignment horizontal="center"/>
    </xf>
    <xf numFmtId="0" fontId="18" fillId="33" borderId="0" xfId="0" applyFont="1" applyFill="1" applyAlignment="1">
      <alignment horizontal="center"/>
    </xf>
    <xf numFmtId="0" fontId="20" fillId="33" borderId="0" xfId="0" applyFont="1" applyFill="1" applyBorder="1" applyAlignment="1">
      <alignment horizontal="left"/>
    </xf>
    <xf numFmtId="0" fontId="27" fillId="0" borderId="0" xfId="0" applyFont="1" applyAlignment="1">
      <alignment horizontal="center"/>
    </xf>
    <xf numFmtId="0" fontId="18" fillId="33" borderId="10" xfId="0" applyFont="1" applyFill="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20" fillId="33" borderId="0" xfId="0" applyFont="1"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ill>
        <patternFill patternType="solid">
          <bgColor indexed="41"/>
        </patternFill>
      </fill>
    </dxf>
    <dxf>
      <fill>
        <patternFill patternType="solid">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9525</xdr:colOff>
      <xdr:row>1</xdr:row>
      <xdr:rowOff>9525</xdr:rowOff>
    </xdr:to>
    <xdr:pic>
      <xdr:nvPicPr>
        <xdr:cNvPr id="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0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0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0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0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0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1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1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1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1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1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1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1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11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11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11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0"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27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27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27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27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27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27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27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27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27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28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28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28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8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8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8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6"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3"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32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32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32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32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32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32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32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32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33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33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33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33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33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33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33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7"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0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0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0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0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0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1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1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1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1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1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1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1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41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41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41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5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5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5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0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0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0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1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1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1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1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1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1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1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61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61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61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62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62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2"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77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77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77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77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77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77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77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78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78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78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8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8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8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8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8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5"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82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82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82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82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82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82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83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83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83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83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83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83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83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83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83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39"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0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0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0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1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1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1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1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1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1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1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91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91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91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92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92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2"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0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0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0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0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0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0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1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1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1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1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1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1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1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11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11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11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12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12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12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123"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4"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27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27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27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27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27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28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28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28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8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8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8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8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8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8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8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7"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32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32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32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32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33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33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33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33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33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33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33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33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33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33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340"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1"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0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1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1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1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1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1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1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1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41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41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41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42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42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42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42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5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5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5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5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5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5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5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50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180975" y="1659255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6"/>
  <sheetViews>
    <sheetView tabSelected="1" zoomScale="75" zoomScaleNormal="75" workbookViewId="0">
      <pane xSplit="2" ySplit="4" topLeftCell="C70" activePane="bottomRight" state="frozen"/>
      <selection pane="topRight" activeCell="C1" sqref="C1"/>
      <selection pane="bottomLeft" activeCell="A5" sqref="A5"/>
      <selection pane="bottomRight" activeCell="E98" sqref="E98"/>
    </sheetView>
  </sheetViews>
  <sheetFormatPr defaultRowHeight="15" x14ac:dyDescent="0.25"/>
  <cols>
    <col min="1" max="1" width="5.7109375" style="1" customWidth="1"/>
    <col min="2" max="2" width="30.7109375" style="21" customWidth="1"/>
    <col min="3" max="4" width="15.7109375" style="1" customWidth="1"/>
    <col min="5" max="5" width="45.7109375" style="21" customWidth="1"/>
    <col min="6" max="6" width="10.7109375" style="21" customWidth="1"/>
    <col min="7" max="12" width="2.7109375" style="21" customWidth="1"/>
    <col min="13" max="13" width="9.7109375" style="21" customWidth="1"/>
    <col min="14" max="14" width="9.140625" style="1"/>
    <col min="15" max="25" width="9.140625" style="21"/>
    <col min="26" max="16384" width="9.140625" style="2"/>
  </cols>
  <sheetData>
    <row r="1" spans="1:32" ht="26.25" x14ac:dyDescent="0.4">
      <c r="A1" s="24"/>
      <c r="B1" s="22"/>
      <c r="C1" s="5" t="s">
        <v>138</v>
      </c>
      <c r="D1" s="6" t="s">
        <v>2</v>
      </c>
      <c r="E1" s="7"/>
      <c r="F1" s="7"/>
      <c r="G1" s="7"/>
      <c r="H1" s="7"/>
      <c r="I1" s="7"/>
      <c r="J1" s="7"/>
      <c r="K1" s="7"/>
      <c r="L1" s="7"/>
      <c r="M1" s="7"/>
      <c r="T1" s="1" t="s">
        <v>40</v>
      </c>
      <c r="U1" s="21" t="s">
        <v>43</v>
      </c>
      <c r="V1" s="21" t="s">
        <v>42</v>
      </c>
      <c r="W1" s="21" t="s">
        <v>42</v>
      </c>
      <c r="X1" s="21" t="s">
        <v>42</v>
      </c>
    </row>
    <row r="2" spans="1:32" x14ac:dyDescent="0.25">
      <c r="A2" s="24"/>
      <c r="C2" s="21"/>
      <c r="D2" s="7"/>
      <c r="E2" s="8"/>
      <c r="F2" s="8"/>
      <c r="G2" s="8"/>
      <c r="H2" s="8"/>
      <c r="I2" s="8"/>
      <c r="J2" s="8"/>
      <c r="K2" s="8"/>
      <c r="L2" s="8"/>
      <c r="M2" s="8"/>
      <c r="T2" s="1" t="s">
        <v>41</v>
      </c>
      <c r="U2" s="21" t="s">
        <v>44</v>
      </c>
      <c r="V2" s="21" t="s">
        <v>9</v>
      </c>
      <c r="W2" s="21" t="s">
        <v>8</v>
      </c>
      <c r="X2" s="21" t="s">
        <v>45</v>
      </c>
    </row>
    <row r="3" spans="1:32" x14ac:dyDescent="0.25">
      <c r="A3" s="22" t="s">
        <v>3</v>
      </c>
      <c r="B3" s="22"/>
      <c r="C3" s="7"/>
      <c r="D3" s="22">
        <f>R3</f>
        <v>327</v>
      </c>
      <c r="E3" s="9" t="s">
        <v>4</v>
      </c>
      <c r="F3" s="9"/>
      <c r="G3" s="9"/>
      <c r="H3" s="9"/>
      <c r="I3" s="9"/>
      <c r="J3" s="9"/>
      <c r="K3" s="9"/>
      <c r="L3" s="9"/>
      <c r="M3" s="9"/>
      <c r="N3" s="1">
        <f>N360</f>
        <v>3</v>
      </c>
      <c r="O3" s="21">
        <f>O360</f>
        <v>77</v>
      </c>
      <c r="P3" s="21">
        <f t="shared" ref="P3:S3" si="0">P360</f>
        <v>319</v>
      </c>
      <c r="Q3" s="21">
        <f t="shared" si="0"/>
        <v>2</v>
      </c>
      <c r="R3" s="21">
        <f t="shared" si="0"/>
        <v>327</v>
      </c>
      <c r="S3" s="21">
        <f t="shared" si="0"/>
        <v>70</v>
      </c>
      <c r="T3" s="10">
        <f>P3/S3*O3</f>
        <v>350.9</v>
      </c>
      <c r="U3" s="13">
        <f>R3/T3</f>
        <v>0.93188942718723289</v>
      </c>
      <c r="V3" s="13">
        <f>O3/T3</f>
        <v>0.21943573667711599</v>
      </c>
      <c r="W3" s="13">
        <f>P3/T3</f>
        <v>0.90909090909090917</v>
      </c>
      <c r="X3" s="13">
        <f>Q3/T3</f>
        <v>5.6996295240809352E-3</v>
      </c>
    </row>
    <row r="4" spans="1:32" ht="15.75" x14ac:dyDescent="0.25">
      <c r="A4" s="44" t="s">
        <v>754</v>
      </c>
      <c r="B4" s="45" t="s">
        <v>13</v>
      </c>
      <c r="C4" s="46" t="s">
        <v>5</v>
      </c>
      <c r="D4" s="46" t="s">
        <v>6</v>
      </c>
      <c r="E4" s="46"/>
      <c r="F4" s="27" t="s">
        <v>755</v>
      </c>
      <c r="G4" s="27" t="s">
        <v>756</v>
      </c>
      <c r="H4" s="27" t="s">
        <v>757</v>
      </c>
      <c r="I4" s="27" t="s">
        <v>758</v>
      </c>
      <c r="J4" s="27" t="s">
        <v>759</v>
      </c>
      <c r="K4" s="27" t="s">
        <v>760</v>
      </c>
      <c r="L4" s="27" t="s">
        <v>761</v>
      </c>
      <c r="M4" s="27" t="s">
        <v>762</v>
      </c>
      <c r="N4" s="12" t="s">
        <v>832</v>
      </c>
      <c r="O4" s="12" t="s">
        <v>9</v>
      </c>
      <c r="P4" s="12" t="s">
        <v>8</v>
      </c>
      <c r="Q4" s="11" t="s">
        <v>45</v>
      </c>
      <c r="R4" s="12" t="s">
        <v>10</v>
      </c>
      <c r="S4" s="12" t="s">
        <v>1</v>
      </c>
      <c r="T4" s="16"/>
    </row>
    <row r="5" spans="1:32" x14ac:dyDescent="0.25">
      <c r="A5" s="40"/>
      <c r="B5" s="19" t="s">
        <v>488</v>
      </c>
      <c r="C5" s="28"/>
      <c r="D5" s="28"/>
      <c r="E5" s="19"/>
      <c r="F5" s="18">
        <v>472051</v>
      </c>
      <c r="G5" s="18"/>
      <c r="H5" s="18"/>
      <c r="I5" s="18"/>
      <c r="J5" s="18"/>
      <c r="K5" s="18"/>
      <c r="L5" s="18"/>
      <c r="M5" s="2"/>
      <c r="N5" s="23" t="str">
        <f t="shared" ref="N5:N68" si="1">IF(I5="","",1)</f>
        <v/>
      </c>
      <c r="O5" s="23" t="str">
        <f t="shared" ref="O5:O68" si="2">IF(M5="","",1)</f>
        <v/>
      </c>
      <c r="P5" s="23">
        <f t="shared" ref="P5:P68" si="3">IF(F5="","",1)</f>
        <v>1</v>
      </c>
      <c r="Q5" s="23" t="str">
        <f t="shared" ref="Q5:Q68" si="4">IF(H5="","",1)</f>
        <v/>
      </c>
      <c r="R5" s="43">
        <f t="shared" ref="R5:R68" si="5">IF(SUM(O5:Q5)&gt;0,1,"")</f>
        <v>1</v>
      </c>
      <c r="S5" s="43" t="str">
        <f t="shared" ref="S5:S68" si="6">IF(SUM(O5:P5)=2,1,"")</f>
        <v/>
      </c>
      <c r="AC5" s="37"/>
      <c r="AD5" s="37"/>
      <c r="AE5" s="37"/>
      <c r="AF5" s="37"/>
    </row>
    <row r="6" spans="1:32" x14ac:dyDescent="0.25">
      <c r="A6" s="40">
        <v>1743</v>
      </c>
      <c r="B6" s="19" t="s">
        <v>489</v>
      </c>
      <c r="C6" s="28" t="s">
        <v>160</v>
      </c>
      <c r="D6" s="28" t="s">
        <v>161</v>
      </c>
      <c r="E6" s="19"/>
      <c r="F6" s="18">
        <v>472152</v>
      </c>
      <c r="G6" s="18"/>
      <c r="H6" s="18"/>
      <c r="I6" s="18"/>
      <c r="J6" s="18"/>
      <c r="K6" s="18"/>
      <c r="L6" s="18"/>
      <c r="M6" s="2"/>
      <c r="N6" s="23" t="str">
        <f t="shared" si="1"/>
        <v/>
      </c>
      <c r="O6" s="23" t="str">
        <f t="shared" si="2"/>
        <v/>
      </c>
      <c r="P6" s="23">
        <f t="shared" si="3"/>
        <v>1</v>
      </c>
      <c r="Q6" s="23" t="str">
        <f t="shared" si="4"/>
        <v/>
      </c>
      <c r="R6" s="43">
        <f t="shared" si="5"/>
        <v>1</v>
      </c>
      <c r="S6" s="43" t="str">
        <f t="shared" si="6"/>
        <v/>
      </c>
      <c r="AC6" s="37"/>
      <c r="AD6" s="37"/>
      <c r="AE6" s="37"/>
      <c r="AF6" s="37"/>
    </row>
    <row r="7" spans="1:32" x14ac:dyDescent="0.25">
      <c r="A7" s="40">
        <v>1746</v>
      </c>
      <c r="B7" s="19" t="s">
        <v>776</v>
      </c>
      <c r="C7" s="28" t="s">
        <v>66</v>
      </c>
      <c r="D7" s="28" t="s">
        <v>162</v>
      </c>
      <c r="E7" s="19" t="s">
        <v>798</v>
      </c>
      <c r="F7" s="18">
        <v>472154</v>
      </c>
      <c r="G7" s="18"/>
      <c r="H7" s="18"/>
      <c r="I7" s="18"/>
      <c r="J7" s="18"/>
      <c r="K7" s="18"/>
      <c r="L7" s="18"/>
      <c r="M7" s="34">
        <v>207000</v>
      </c>
      <c r="N7" s="23" t="str">
        <f t="shared" si="1"/>
        <v/>
      </c>
      <c r="O7" s="23">
        <f t="shared" si="2"/>
        <v>1</v>
      </c>
      <c r="P7" s="23">
        <f t="shared" si="3"/>
        <v>1</v>
      </c>
      <c r="Q7" s="23" t="str">
        <f t="shared" si="4"/>
        <v/>
      </c>
      <c r="R7" s="43">
        <f t="shared" si="5"/>
        <v>1</v>
      </c>
      <c r="S7" s="43">
        <f t="shared" si="6"/>
        <v>1</v>
      </c>
    </row>
    <row r="8" spans="1:32" x14ac:dyDescent="0.25">
      <c r="A8" s="40">
        <v>1745</v>
      </c>
      <c r="B8" s="19" t="s">
        <v>490</v>
      </c>
      <c r="C8" s="28" t="s">
        <v>163</v>
      </c>
      <c r="D8" s="28" t="s">
        <v>164</v>
      </c>
      <c r="E8" s="19"/>
      <c r="F8" s="18">
        <v>472153</v>
      </c>
      <c r="G8" s="18"/>
      <c r="H8" s="18"/>
      <c r="I8" s="18"/>
      <c r="J8" s="18"/>
      <c r="K8" s="18"/>
      <c r="L8" s="18"/>
      <c r="N8" s="23" t="str">
        <f t="shared" si="1"/>
        <v/>
      </c>
      <c r="O8" s="23" t="str">
        <f t="shared" si="2"/>
        <v/>
      </c>
      <c r="P8" s="23">
        <f t="shared" si="3"/>
        <v>1</v>
      </c>
      <c r="Q8" s="23" t="str">
        <f t="shared" si="4"/>
        <v/>
      </c>
      <c r="R8" s="43">
        <f t="shared" si="5"/>
        <v>1</v>
      </c>
      <c r="S8" s="43" t="str">
        <f t="shared" si="6"/>
        <v/>
      </c>
      <c r="AC8" s="37"/>
      <c r="AD8" s="37"/>
      <c r="AE8" s="37"/>
      <c r="AF8" s="37"/>
    </row>
    <row r="9" spans="1:32" x14ac:dyDescent="0.25">
      <c r="A9" s="40">
        <v>1751</v>
      </c>
      <c r="B9" s="19" t="s">
        <v>491</v>
      </c>
      <c r="C9" s="28" t="s">
        <v>165</v>
      </c>
      <c r="D9" s="28" t="s">
        <v>166</v>
      </c>
      <c r="E9" s="19" t="s">
        <v>797</v>
      </c>
      <c r="F9" s="18">
        <v>472160</v>
      </c>
      <c r="G9" s="18"/>
      <c r="H9" s="18"/>
      <c r="I9" s="18"/>
      <c r="J9" s="18"/>
      <c r="K9" s="18"/>
      <c r="L9" s="18"/>
      <c r="M9" s="34">
        <v>206999</v>
      </c>
      <c r="N9" s="23" t="str">
        <f t="shared" si="1"/>
        <v/>
      </c>
      <c r="O9" s="23">
        <f t="shared" si="2"/>
        <v>1</v>
      </c>
      <c r="P9" s="23">
        <f t="shared" si="3"/>
        <v>1</v>
      </c>
      <c r="Q9" s="23" t="str">
        <f t="shared" si="4"/>
        <v/>
      </c>
      <c r="R9" s="43">
        <f t="shared" si="5"/>
        <v>1</v>
      </c>
      <c r="S9" s="43">
        <f t="shared" si="6"/>
        <v>1</v>
      </c>
    </row>
    <row r="10" spans="1:32" x14ac:dyDescent="0.25">
      <c r="A10" s="40">
        <v>1763</v>
      </c>
      <c r="B10" s="19" t="s">
        <v>492</v>
      </c>
      <c r="C10" s="28" t="s">
        <v>67</v>
      </c>
      <c r="D10" s="28" t="s">
        <v>53</v>
      </c>
      <c r="E10" s="19" t="s">
        <v>800</v>
      </c>
      <c r="F10" s="18">
        <v>472492</v>
      </c>
      <c r="G10" s="18"/>
      <c r="H10" s="18"/>
      <c r="I10" s="18"/>
      <c r="J10" s="18"/>
      <c r="K10" s="18"/>
      <c r="L10" s="18"/>
      <c r="M10" s="34">
        <v>207159</v>
      </c>
      <c r="N10" s="23" t="str">
        <f t="shared" si="1"/>
        <v/>
      </c>
      <c r="O10" s="23">
        <f t="shared" si="2"/>
        <v>1</v>
      </c>
      <c r="P10" s="23">
        <f t="shared" si="3"/>
        <v>1</v>
      </c>
      <c r="Q10" s="23" t="str">
        <f t="shared" si="4"/>
        <v/>
      </c>
      <c r="R10" s="43">
        <f t="shared" si="5"/>
        <v>1</v>
      </c>
      <c r="S10" s="43">
        <f t="shared" si="6"/>
        <v>1</v>
      </c>
    </row>
    <row r="11" spans="1:32" x14ac:dyDescent="0.25">
      <c r="A11" s="33" t="s">
        <v>0</v>
      </c>
      <c r="B11" s="35" t="s">
        <v>140</v>
      </c>
      <c r="C11" s="33" t="s">
        <v>68</v>
      </c>
      <c r="D11" s="33" t="s">
        <v>69</v>
      </c>
      <c r="E11" s="19" t="s">
        <v>799</v>
      </c>
      <c r="F11" s="34"/>
      <c r="G11" s="34"/>
      <c r="H11" s="34"/>
      <c r="I11" s="34"/>
      <c r="J11" s="34"/>
      <c r="K11" s="34"/>
      <c r="L11" s="34"/>
      <c r="M11" s="34">
        <v>207158</v>
      </c>
      <c r="N11" s="23" t="str">
        <f t="shared" si="1"/>
        <v/>
      </c>
      <c r="O11" s="23">
        <f t="shared" si="2"/>
        <v>1</v>
      </c>
      <c r="P11" s="23" t="str">
        <f t="shared" si="3"/>
        <v/>
      </c>
      <c r="Q11" s="23" t="str">
        <f t="shared" si="4"/>
        <v/>
      </c>
      <c r="R11" s="43">
        <f t="shared" si="5"/>
        <v>1</v>
      </c>
      <c r="S11" s="43" t="str">
        <f t="shared" si="6"/>
        <v/>
      </c>
      <c r="T11" s="36"/>
      <c r="U11" s="36"/>
      <c r="V11" s="36"/>
      <c r="W11" s="36"/>
      <c r="X11" s="36"/>
      <c r="Y11" s="36"/>
      <c r="Z11" s="37"/>
      <c r="AA11" s="37"/>
      <c r="AB11" s="37"/>
    </row>
    <row r="12" spans="1:32" x14ac:dyDescent="0.25">
      <c r="A12" s="40">
        <v>1880</v>
      </c>
      <c r="B12" s="19" t="s">
        <v>493</v>
      </c>
      <c r="C12" s="28" t="s">
        <v>167</v>
      </c>
      <c r="D12" s="28" t="s">
        <v>168</v>
      </c>
      <c r="E12" s="19"/>
      <c r="F12" s="18">
        <v>472432</v>
      </c>
      <c r="G12" s="18"/>
      <c r="H12" s="18"/>
      <c r="I12" s="18"/>
      <c r="J12" s="18"/>
      <c r="K12" s="18"/>
      <c r="L12" s="18"/>
      <c r="M12" s="2"/>
      <c r="N12" s="23" t="str">
        <f t="shared" si="1"/>
        <v/>
      </c>
      <c r="O12" s="23" t="str">
        <f t="shared" si="2"/>
        <v/>
      </c>
      <c r="P12" s="23">
        <f t="shared" si="3"/>
        <v>1</v>
      </c>
      <c r="Q12" s="23" t="str">
        <f t="shared" si="4"/>
        <v/>
      </c>
      <c r="R12" s="43">
        <f t="shared" si="5"/>
        <v>1</v>
      </c>
      <c r="S12" s="43" t="str">
        <f t="shared" si="6"/>
        <v/>
      </c>
      <c r="AC12" s="37"/>
      <c r="AD12" s="37"/>
      <c r="AE12" s="37"/>
      <c r="AF12" s="37"/>
    </row>
    <row r="13" spans="1:32" x14ac:dyDescent="0.25">
      <c r="A13" s="40">
        <v>1880</v>
      </c>
      <c r="B13" s="19" t="s">
        <v>494</v>
      </c>
      <c r="C13" s="28" t="s">
        <v>169</v>
      </c>
      <c r="D13" s="28" t="s">
        <v>170</v>
      </c>
      <c r="E13" s="19"/>
      <c r="F13" s="18">
        <v>472433</v>
      </c>
      <c r="G13" s="18"/>
      <c r="H13" s="18"/>
      <c r="I13" s="18"/>
      <c r="J13" s="18"/>
      <c r="K13" s="18"/>
      <c r="L13" s="18"/>
      <c r="M13" s="2"/>
      <c r="N13" s="23" t="str">
        <f t="shared" si="1"/>
        <v/>
      </c>
      <c r="O13" s="23" t="str">
        <f t="shared" si="2"/>
        <v/>
      </c>
      <c r="P13" s="23">
        <f t="shared" si="3"/>
        <v>1</v>
      </c>
      <c r="Q13" s="23" t="str">
        <f t="shared" si="4"/>
        <v/>
      </c>
      <c r="R13" s="43">
        <f t="shared" si="5"/>
        <v>1</v>
      </c>
      <c r="S13" s="43" t="str">
        <f t="shared" si="6"/>
        <v/>
      </c>
      <c r="AC13" s="37"/>
      <c r="AD13" s="37"/>
      <c r="AE13" s="37"/>
      <c r="AF13" s="37"/>
    </row>
    <row r="14" spans="1:32" x14ac:dyDescent="0.25">
      <c r="A14" s="40">
        <v>1712</v>
      </c>
      <c r="B14" s="19" t="s">
        <v>495</v>
      </c>
      <c r="C14" s="28" t="s">
        <v>171</v>
      </c>
      <c r="D14" s="28" t="s">
        <v>172</v>
      </c>
      <c r="E14" s="19"/>
      <c r="F14" s="18">
        <v>472089</v>
      </c>
      <c r="G14" s="18"/>
      <c r="H14" s="18"/>
      <c r="I14" s="18"/>
      <c r="J14" s="18"/>
      <c r="K14" s="18"/>
      <c r="L14" s="18"/>
      <c r="M14" s="2"/>
      <c r="N14" s="23" t="str">
        <f t="shared" si="1"/>
        <v/>
      </c>
      <c r="O14" s="23" t="str">
        <f t="shared" si="2"/>
        <v/>
      </c>
      <c r="P14" s="23">
        <f t="shared" si="3"/>
        <v>1</v>
      </c>
      <c r="Q14" s="23" t="str">
        <f t="shared" si="4"/>
        <v/>
      </c>
      <c r="R14" s="43">
        <f t="shared" si="5"/>
        <v>1</v>
      </c>
      <c r="S14" s="43" t="str">
        <f t="shared" si="6"/>
        <v/>
      </c>
      <c r="AC14" s="37"/>
      <c r="AD14" s="37"/>
      <c r="AE14" s="37"/>
      <c r="AF14" s="37"/>
    </row>
    <row r="15" spans="1:32" x14ac:dyDescent="0.25">
      <c r="A15" s="40">
        <v>1713</v>
      </c>
      <c r="B15" s="19" t="s">
        <v>496</v>
      </c>
      <c r="C15" s="28" t="s">
        <v>173</v>
      </c>
      <c r="D15" s="28" t="s">
        <v>174</v>
      </c>
      <c r="E15" s="19"/>
      <c r="F15" s="18">
        <v>472091</v>
      </c>
      <c r="G15" s="18"/>
      <c r="H15" s="18"/>
      <c r="I15" s="18"/>
      <c r="J15" s="18"/>
      <c r="K15" s="18"/>
      <c r="L15" s="18"/>
      <c r="M15" s="2"/>
      <c r="N15" s="23" t="str">
        <f t="shared" si="1"/>
        <v/>
      </c>
      <c r="O15" s="23" t="str">
        <f t="shared" si="2"/>
        <v/>
      </c>
      <c r="P15" s="23">
        <f t="shared" si="3"/>
        <v>1</v>
      </c>
      <c r="Q15" s="23" t="str">
        <f t="shared" si="4"/>
        <v/>
      </c>
      <c r="R15" s="43">
        <f t="shared" si="5"/>
        <v>1</v>
      </c>
      <c r="S15" s="43" t="str">
        <f t="shared" si="6"/>
        <v/>
      </c>
      <c r="AC15" s="37"/>
      <c r="AD15" s="37"/>
      <c r="AE15" s="37"/>
      <c r="AF15" s="37"/>
    </row>
    <row r="16" spans="1:32" x14ac:dyDescent="0.25">
      <c r="A16" s="40">
        <v>1713</v>
      </c>
      <c r="B16" s="19" t="s">
        <v>497</v>
      </c>
      <c r="C16" s="28" t="s">
        <v>175</v>
      </c>
      <c r="D16" s="28" t="s">
        <v>176</v>
      </c>
      <c r="E16" s="19"/>
      <c r="F16" s="18">
        <v>472092</v>
      </c>
      <c r="G16" s="18"/>
      <c r="H16" s="18"/>
      <c r="I16" s="18"/>
      <c r="J16" s="18"/>
      <c r="K16" s="18"/>
      <c r="L16" s="18"/>
      <c r="M16" s="2"/>
      <c r="N16" s="23" t="str">
        <f t="shared" si="1"/>
        <v/>
      </c>
      <c r="O16" s="23" t="str">
        <f t="shared" si="2"/>
        <v/>
      </c>
      <c r="P16" s="23">
        <f t="shared" si="3"/>
        <v>1</v>
      </c>
      <c r="Q16" s="23" t="str">
        <f t="shared" si="4"/>
        <v/>
      </c>
      <c r="R16" s="43">
        <f t="shared" si="5"/>
        <v>1</v>
      </c>
      <c r="S16" s="43" t="str">
        <f t="shared" si="6"/>
        <v/>
      </c>
      <c r="AC16" s="37"/>
      <c r="AD16" s="37"/>
      <c r="AE16" s="37"/>
      <c r="AF16" s="37"/>
    </row>
    <row r="17" spans="1:32" x14ac:dyDescent="0.25">
      <c r="A17" s="40">
        <v>1688</v>
      </c>
      <c r="B17" s="19" t="s">
        <v>498</v>
      </c>
      <c r="C17" s="28" t="s">
        <v>177</v>
      </c>
      <c r="D17" s="28" t="s">
        <v>178</v>
      </c>
      <c r="E17" s="19"/>
      <c r="F17" s="18">
        <v>472062</v>
      </c>
      <c r="G17" s="18"/>
      <c r="H17" s="18"/>
      <c r="I17" s="18"/>
      <c r="J17" s="18"/>
      <c r="K17" s="18"/>
      <c r="L17" s="18"/>
      <c r="M17" s="2"/>
      <c r="N17" s="23" t="str">
        <f t="shared" si="1"/>
        <v/>
      </c>
      <c r="O17" s="23" t="str">
        <f t="shared" si="2"/>
        <v/>
      </c>
      <c r="P17" s="23">
        <f t="shared" si="3"/>
        <v>1</v>
      </c>
      <c r="Q17" s="23" t="str">
        <f t="shared" si="4"/>
        <v/>
      </c>
      <c r="R17" s="43">
        <f t="shared" si="5"/>
        <v>1</v>
      </c>
      <c r="S17" s="43" t="str">
        <f t="shared" si="6"/>
        <v/>
      </c>
      <c r="AC17" s="37"/>
      <c r="AD17" s="37"/>
      <c r="AE17" s="37"/>
      <c r="AF17" s="37"/>
    </row>
    <row r="18" spans="1:32" x14ac:dyDescent="0.25">
      <c r="A18" s="33" t="s">
        <v>0</v>
      </c>
      <c r="B18" s="35" t="s">
        <v>141</v>
      </c>
      <c r="C18" s="33" t="s">
        <v>70</v>
      </c>
      <c r="D18" s="33" t="s">
        <v>71</v>
      </c>
      <c r="E18" s="19" t="s">
        <v>799</v>
      </c>
      <c r="F18" s="34"/>
      <c r="G18" s="34"/>
      <c r="H18" s="34"/>
      <c r="I18" s="34"/>
      <c r="J18" s="34"/>
      <c r="K18" s="34"/>
      <c r="L18" s="34"/>
      <c r="M18" s="34">
        <v>207225</v>
      </c>
      <c r="N18" s="23" t="str">
        <f t="shared" si="1"/>
        <v/>
      </c>
      <c r="O18" s="23">
        <f t="shared" si="2"/>
        <v>1</v>
      </c>
      <c r="P18" s="23" t="str">
        <f t="shared" si="3"/>
        <v/>
      </c>
      <c r="Q18" s="23" t="str">
        <f t="shared" si="4"/>
        <v/>
      </c>
      <c r="R18" s="43">
        <f t="shared" si="5"/>
        <v>1</v>
      </c>
      <c r="S18" s="43" t="str">
        <f t="shared" si="6"/>
        <v/>
      </c>
      <c r="T18" s="36"/>
      <c r="U18" s="36"/>
      <c r="V18" s="36"/>
      <c r="W18" s="36"/>
      <c r="X18" s="36"/>
      <c r="Y18" s="36"/>
      <c r="Z18" s="37"/>
      <c r="AA18" s="37"/>
      <c r="AB18" s="37"/>
    </row>
    <row r="19" spans="1:32" x14ac:dyDescent="0.25">
      <c r="A19" s="40">
        <v>1882</v>
      </c>
      <c r="B19" s="19" t="s">
        <v>499</v>
      </c>
      <c r="C19" s="28" t="s">
        <v>179</v>
      </c>
      <c r="D19" s="28" t="s">
        <v>180</v>
      </c>
      <c r="E19" s="19"/>
      <c r="F19" s="18">
        <v>472436</v>
      </c>
      <c r="G19" s="18"/>
      <c r="H19" s="18"/>
      <c r="I19" s="18"/>
      <c r="J19" s="18"/>
      <c r="K19" s="18"/>
      <c r="L19" s="18"/>
      <c r="M19" s="2"/>
      <c r="N19" s="23" t="str">
        <f t="shared" si="1"/>
        <v/>
      </c>
      <c r="O19" s="23" t="str">
        <f t="shared" si="2"/>
        <v/>
      </c>
      <c r="P19" s="23">
        <f t="shared" si="3"/>
        <v>1</v>
      </c>
      <c r="Q19" s="23" t="str">
        <f t="shared" si="4"/>
        <v/>
      </c>
      <c r="R19" s="43">
        <f t="shared" si="5"/>
        <v>1</v>
      </c>
      <c r="S19" s="43" t="str">
        <f t="shared" si="6"/>
        <v/>
      </c>
    </row>
    <row r="20" spans="1:32" x14ac:dyDescent="0.25">
      <c r="A20" s="40">
        <v>1882</v>
      </c>
      <c r="B20" s="19" t="s">
        <v>500</v>
      </c>
      <c r="C20" s="28" t="s">
        <v>181</v>
      </c>
      <c r="D20" s="28" t="s">
        <v>182</v>
      </c>
      <c r="E20" s="19"/>
      <c r="F20" s="18">
        <v>472437</v>
      </c>
      <c r="G20" s="18"/>
      <c r="H20" s="18"/>
      <c r="I20" s="18"/>
      <c r="J20" s="18"/>
      <c r="K20" s="18"/>
      <c r="L20" s="18"/>
      <c r="M20" s="2"/>
      <c r="N20" s="23" t="str">
        <f t="shared" si="1"/>
        <v/>
      </c>
      <c r="O20" s="23" t="str">
        <f t="shared" si="2"/>
        <v/>
      </c>
      <c r="P20" s="23">
        <f t="shared" si="3"/>
        <v>1</v>
      </c>
      <c r="Q20" s="23" t="str">
        <f t="shared" si="4"/>
        <v/>
      </c>
      <c r="R20" s="43">
        <f t="shared" si="5"/>
        <v>1</v>
      </c>
      <c r="S20" s="43" t="str">
        <f t="shared" si="6"/>
        <v/>
      </c>
    </row>
    <row r="21" spans="1:32" x14ac:dyDescent="0.25">
      <c r="A21" s="40">
        <v>1712</v>
      </c>
      <c r="B21" s="19" t="s">
        <v>501</v>
      </c>
      <c r="C21" s="28" t="s">
        <v>68</v>
      </c>
      <c r="D21" s="28" t="s">
        <v>183</v>
      </c>
      <c r="E21" s="19"/>
      <c r="F21" s="18">
        <v>472090</v>
      </c>
      <c r="G21" s="18"/>
      <c r="H21" s="18"/>
      <c r="I21" s="18"/>
      <c r="J21" s="18"/>
      <c r="K21" s="18"/>
      <c r="L21" s="18"/>
      <c r="M21" s="2"/>
      <c r="N21" s="23" t="str">
        <f t="shared" si="1"/>
        <v/>
      </c>
      <c r="O21" s="23" t="str">
        <f t="shared" si="2"/>
        <v/>
      </c>
      <c r="P21" s="23">
        <f t="shared" si="3"/>
        <v>1</v>
      </c>
      <c r="Q21" s="23" t="str">
        <f t="shared" si="4"/>
        <v/>
      </c>
      <c r="R21" s="43">
        <f t="shared" si="5"/>
        <v>1</v>
      </c>
      <c r="S21" s="43" t="str">
        <f t="shared" si="6"/>
        <v/>
      </c>
    </row>
    <row r="22" spans="1:32" x14ac:dyDescent="0.25">
      <c r="A22" s="40">
        <v>1714</v>
      </c>
      <c r="B22" s="19" t="s">
        <v>502</v>
      </c>
      <c r="C22" s="28" t="s">
        <v>184</v>
      </c>
      <c r="D22" s="28"/>
      <c r="E22" s="19"/>
      <c r="F22" s="18">
        <v>472093</v>
      </c>
      <c r="G22" s="18"/>
      <c r="H22" s="18"/>
      <c r="I22" s="18"/>
      <c r="J22" s="18"/>
      <c r="K22" s="18"/>
      <c r="L22" s="18"/>
      <c r="M22" s="2"/>
      <c r="N22" s="23" t="str">
        <f t="shared" si="1"/>
        <v/>
      </c>
      <c r="O22" s="23" t="str">
        <f t="shared" si="2"/>
        <v/>
      </c>
      <c r="P22" s="23">
        <f t="shared" si="3"/>
        <v>1</v>
      </c>
      <c r="Q22" s="23" t="str">
        <f t="shared" si="4"/>
        <v/>
      </c>
      <c r="R22" s="43">
        <f t="shared" si="5"/>
        <v>1</v>
      </c>
      <c r="S22" s="43" t="str">
        <f t="shared" si="6"/>
        <v/>
      </c>
    </row>
    <row r="23" spans="1:32" x14ac:dyDescent="0.25">
      <c r="A23" s="40">
        <v>1714</v>
      </c>
      <c r="B23" s="19" t="s">
        <v>503</v>
      </c>
      <c r="C23" s="28" t="s">
        <v>83</v>
      </c>
      <c r="D23" s="28" t="s">
        <v>185</v>
      </c>
      <c r="E23" s="19"/>
      <c r="F23" s="18">
        <v>472094</v>
      </c>
      <c r="G23" s="18"/>
      <c r="H23" s="18"/>
      <c r="I23" s="18"/>
      <c r="J23" s="18"/>
      <c r="K23" s="18"/>
      <c r="L23" s="18"/>
      <c r="M23" s="2"/>
      <c r="N23" s="23" t="str">
        <f t="shared" si="1"/>
        <v/>
      </c>
      <c r="O23" s="23" t="str">
        <f t="shared" si="2"/>
        <v/>
      </c>
      <c r="P23" s="23">
        <f t="shared" si="3"/>
        <v>1</v>
      </c>
      <c r="Q23" s="23" t="str">
        <f t="shared" si="4"/>
        <v/>
      </c>
      <c r="R23" s="43">
        <f t="shared" si="5"/>
        <v>1</v>
      </c>
      <c r="S23" s="43" t="str">
        <f t="shared" si="6"/>
        <v/>
      </c>
    </row>
    <row r="24" spans="1:32" x14ac:dyDescent="0.25">
      <c r="A24" s="40">
        <v>1688</v>
      </c>
      <c r="B24" s="19" t="s">
        <v>504</v>
      </c>
      <c r="C24" s="28" t="s">
        <v>186</v>
      </c>
      <c r="D24" s="28" t="s">
        <v>187</v>
      </c>
      <c r="E24" s="19"/>
      <c r="F24" s="18">
        <v>472061</v>
      </c>
      <c r="G24" s="18"/>
      <c r="H24" s="18"/>
      <c r="I24" s="18"/>
      <c r="J24" s="18"/>
      <c r="K24" s="18"/>
      <c r="L24" s="18"/>
      <c r="M24" s="2"/>
      <c r="N24" s="23" t="str">
        <f t="shared" si="1"/>
        <v/>
      </c>
      <c r="O24" s="23" t="str">
        <f t="shared" si="2"/>
        <v/>
      </c>
      <c r="P24" s="23">
        <f t="shared" si="3"/>
        <v>1</v>
      </c>
      <c r="Q24" s="23" t="str">
        <f t="shared" si="4"/>
        <v/>
      </c>
      <c r="R24" s="43">
        <f t="shared" si="5"/>
        <v>1</v>
      </c>
      <c r="S24" s="43" t="str">
        <f t="shared" si="6"/>
        <v/>
      </c>
    </row>
    <row r="25" spans="1:32" x14ac:dyDescent="0.25">
      <c r="A25" s="40">
        <v>1715</v>
      </c>
      <c r="B25" s="19" t="s">
        <v>505</v>
      </c>
      <c r="C25" s="28" t="s">
        <v>100</v>
      </c>
      <c r="D25" s="28" t="s">
        <v>188</v>
      </c>
      <c r="E25" s="19"/>
      <c r="F25" s="18">
        <v>472095</v>
      </c>
      <c r="G25" s="18"/>
      <c r="H25" s="18"/>
      <c r="I25" s="18"/>
      <c r="J25" s="18"/>
      <c r="K25" s="18"/>
      <c r="L25" s="18"/>
      <c r="M25" s="2"/>
      <c r="N25" s="23" t="str">
        <f t="shared" si="1"/>
        <v/>
      </c>
      <c r="O25" s="23" t="str">
        <f t="shared" si="2"/>
        <v/>
      </c>
      <c r="P25" s="23">
        <f t="shared" si="3"/>
        <v>1</v>
      </c>
      <c r="Q25" s="23" t="str">
        <f t="shared" si="4"/>
        <v/>
      </c>
      <c r="R25" s="43">
        <f t="shared" si="5"/>
        <v>1</v>
      </c>
      <c r="S25" s="43" t="str">
        <f t="shared" si="6"/>
        <v/>
      </c>
    </row>
    <row r="26" spans="1:32" x14ac:dyDescent="0.25">
      <c r="A26" s="40">
        <v>1899</v>
      </c>
      <c r="B26" s="19" t="s">
        <v>506</v>
      </c>
      <c r="C26" s="28" t="s">
        <v>189</v>
      </c>
      <c r="D26" s="28" t="s">
        <v>190</v>
      </c>
      <c r="E26" s="19"/>
      <c r="F26" s="18">
        <v>472458</v>
      </c>
      <c r="G26" s="18"/>
      <c r="H26" s="18"/>
      <c r="I26" s="18"/>
      <c r="J26" s="18"/>
      <c r="K26" s="18"/>
      <c r="L26" s="18"/>
      <c r="M26" s="2"/>
      <c r="N26" s="23" t="str">
        <f t="shared" si="1"/>
        <v/>
      </c>
      <c r="O26" s="23" t="str">
        <f t="shared" si="2"/>
        <v/>
      </c>
      <c r="P26" s="23">
        <f t="shared" si="3"/>
        <v>1</v>
      </c>
      <c r="Q26" s="23" t="str">
        <f t="shared" si="4"/>
        <v/>
      </c>
      <c r="R26" s="43">
        <f t="shared" si="5"/>
        <v>1</v>
      </c>
      <c r="S26" s="43" t="str">
        <f t="shared" si="6"/>
        <v/>
      </c>
    </row>
    <row r="27" spans="1:32" ht="15.75" x14ac:dyDescent="0.25">
      <c r="A27" s="25" t="s">
        <v>754</v>
      </c>
      <c r="B27" s="26" t="s">
        <v>14</v>
      </c>
      <c r="C27" s="27" t="s">
        <v>5</v>
      </c>
      <c r="D27" s="27" t="s">
        <v>6</v>
      </c>
      <c r="E27" s="27" t="s">
        <v>7</v>
      </c>
      <c r="F27" s="17"/>
      <c r="G27" s="17"/>
      <c r="H27" s="17"/>
      <c r="I27" s="17"/>
      <c r="J27" s="17"/>
      <c r="K27" s="17"/>
      <c r="L27" s="17"/>
      <c r="M27" s="17"/>
      <c r="N27" s="23" t="str">
        <f t="shared" si="1"/>
        <v/>
      </c>
      <c r="O27" s="23" t="str">
        <f t="shared" si="2"/>
        <v/>
      </c>
      <c r="P27" s="23" t="str">
        <f t="shared" si="3"/>
        <v/>
      </c>
      <c r="Q27" s="23" t="str">
        <f t="shared" si="4"/>
        <v/>
      </c>
      <c r="R27" s="43" t="str">
        <f t="shared" si="5"/>
        <v/>
      </c>
      <c r="S27" s="43" t="str">
        <f t="shared" si="6"/>
        <v/>
      </c>
    </row>
    <row r="28" spans="1:32" x14ac:dyDescent="0.25">
      <c r="A28" s="40">
        <v>1881</v>
      </c>
      <c r="B28" s="19" t="s">
        <v>507</v>
      </c>
      <c r="C28" s="28" t="s">
        <v>191</v>
      </c>
      <c r="D28" s="28" t="s">
        <v>192</v>
      </c>
      <c r="E28" s="19"/>
      <c r="F28" s="18">
        <v>472434</v>
      </c>
      <c r="G28" s="18"/>
      <c r="H28" s="18"/>
      <c r="I28" s="18"/>
      <c r="J28" s="18"/>
      <c r="K28" s="18"/>
      <c r="L28" s="18"/>
      <c r="M28" s="2"/>
      <c r="N28" s="23" t="str">
        <f t="shared" si="1"/>
        <v/>
      </c>
      <c r="O28" s="23" t="str">
        <f t="shared" si="2"/>
        <v/>
      </c>
      <c r="P28" s="23">
        <f t="shared" si="3"/>
        <v>1</v>
      </c>
      <c r="Q28" s="23" t="str">
        <f t="shared" si="4"/>
        <v/>
      </c>
      <c r="R28" s="43">
        <f t="shared" si="5"/>
        <v>1</v>
      </c>
      <c r="S28" s="43" t="str">
        <f t="shared" si="6"/>
        <v/>
      </c>
    </row>
    <row r="29" spans="1:32" x14ac:dyDescent="0.25">
      <c r="A29" s="40">
        <v>1881</v>
      </c>
      <c r="B29" s="19" t="s">
        <v>508</v>
      </c>
      <c r="C29" s="28" t="s">
        <v>193</v>
      </c>
      <c r="D29" s="28" t="s">
        <v>182</v>
      </c>
      <c r="E29" s="19"/>
      <c r="F29" s="18">
        <v>472435</v>
      </c>
      <c r="G29" s="18"/>
      <c r="H29" s="18"/>
      <c r="I29" s="18"/>
      <c r="J29" s="18"/>
      <c r="K29" s="18"/>
      <c r="L29" s="18"/>
      <c r="M29" s="2"/>
      <c r="N29" s="23" t="str">
        <f t="shared" si="1"/>
        <v/>
      </c>
      <c r="O29" s="23" t="str">
        <f t="shared" si="2"/>
        <v/>
      </c>
      <c r="P29" s="23">
        <f t="shared" si="3"/>
        <v>1</v>
      </c>
      <c r="Q29" s="23" t="str">
        <f t="shared" si="4"/>
        <v/>
      </c>
      <c r="R29" s="43">
        <f t="shared" si="5"/>
        <v>1</v>
      </c>
      <c r="S29" s="43" t="str">
        <f t="shared" si="6"/>
        <v/>
      </c>
    </row>
    <row r="30" spans="1:32" s="37" customFormat="1" x14ac:dyDescent="0.25">
      <c r="A30" s="40">
        <v>1817</v>
      </c>
      <c r="B30" s="18" t="s">
        <v>509</v>
      </c>
      <c r="C30" s="28" t="s">
        <v>194</v>
      </c>
      <c r="D30" s="28" t="s">
        <v>195</v>
      </c>
      <c r="E30" s="19"/>
      <c r="F30" s="18">
        <v>472332</v>
      </c>
      <c r="G30" s="18"/>
      <c r="H30" s="18"/>
      <c r="I30" s="18"/>
      <c r="J30" s="18"/>
      <c r="K30" s="18"/>
      <c r="L30" s="18"/>
      <c r="M30" s="2"/>
      <c r="N30" s="23" t="str">
        <f t="shared" si="1"/>
        <v/>
      </c>
      <c r="O30" s="23" t="str">
        <f t="shared" si="2"/>
        <v/>
      </c>
      <c r="P30" s="23">
        <f t="shared" si="3"/>
        <v>1</v>
      </c>
      <c r="Q30" s="23" t="str">
        <f t="shared" si="4"/>
        <v/>
      </c>
      <c r="R30" s="43">
        <f t="shared" si="5"/>
        <v>1</v>
      </c>
      <c r="S30" s="43" t="str">
        <f t="shared" si="6"/>
        <v/>
      </c>
      <c r="T30" s="21"/>
      <c r="U30" s="21"/>
      <c r="V30" s="21"/>
      <c r="W30" s="21"/>
      <c r="X30" s="21"/>
      <c r="Y30" s="21"/>
      <c r="Z30" s="2"/>
      <c r="AA30" s="2"/>
      <c r="AB30" s="2"/>
      <c r="AC30" s="2"/>
      <c r="AD30" s="2"/>
      <c r="AE30" s="2"/>
      <c r="AF30" s="2"/>
    </row>
    <row r="31" spans="1:32" s="37" customFormat="1" x14ac:dyDescent="0.25">
      <c r="A31" s="40">
        <v>1817</v>
      </c>
      <c r="B31" s="18" t="s">
        <v>510</v>
      </c>
      <c r="C31" s="28" t="s">
        <v>196</v>
      </c>
      <c r="D31" s="28" t="s">
        <v>197</v>
      </c>
      <c r="E31" s="19"/>
      <c r="F31" s="18">
        <v>472331</v>
      </c>
      <c r="G31" s="18"/>
      <c r="H31" s="18"/>
      <c r="I31" s="18"/>
      <c r="J31" s="18"/>
      <c r="K31" s="18"/>
      <c r="L31" s="18"/>
      <c r="M31" s="2"/>
      <c r="N31" s="23" t="str">
        <f t="shared" si="1"/>
        <v/>
      </c>
      <c r="O31" s="23" t="str">
        <f t="shared" si="2"/>
        <v/>
      </c>
      <c r="P31" s="23">
        <f t="shared" si="3"/>
        <v>1</v>
      </c>
      <c r="Q31" s="23" t="str">
        <f t="shared" si="4"/>
        <v/>
      </c>
      <c r="R31" s="43">
        <f t="shared" si="5"/>
        <v>1</v>
      </c>
      <c r="S31" s="43" t="str">
        <f t="shared" si="6"/>
        <v/>
      </c>
      <c r="T31" s="21"/>
      <c r="U31" s="21"/>
      <c r="V31" s="21"/>
      <c r="W31" s="21"/>
      <c r="X31" s="21"/>
      <c r="Y31" s="21"/>
      <c r="Z31" s="2"/>
      <c r="AA31" s="2"/>
      <c r="AB31" s="2"/>
      <c r="AC31" s="2"/>
      <c r="AD31" s="2"/>
      <c r="AE31" s="2"/>
      <c r="AF31" s="2"/>
    </row>
    <row r="32" spans="1:32" s="37" customFormat="1" x14ac:dyDescent="0.25">
      <c r="A32" s="40">
        <v>1816</v>
      </c>
      <c r="B32" s="18" t="s">
        <v>511</v>
      </c>
      <c r="C32" s="28" t="s">
        <v>198</v>
      </c>
      <c r="D32" s="28" t="s">
        <v>199</v>
      </c>
      <c r="E32" s="19"/>
      <c r="F32" s="18">
        <v>472330</v>
      </c>
      <c r="G32" s="18"/>
      <c r="H32" s="18"/>
      <c r="I32" s="18"/>
      <c r="J32" s="18"/>
      <c r="K32" s="18"/>
      <c r="L32" s="18"/>
      <c r="M32" s="2"/>
      <c r="N32" s="23" t="str">
        <f t="shared" si="1"/>
        <v/>
      </c>
      <c r="O32" s="23" t="str">
        <f t="shared" si="2"/>
        <v/>
      </c>
      <c r="P32" s="23">
        <f t="shared" si="3"/>
        <v>1</v>
      </c>
      <c r="Q32" s="23" t="str">
        <f t="shared" si="4"/>
        <v/>
      </c>
      <c r="R32" s="43">
        <f t="shared" si="5"/>
        <v>1</v>
      </c>
      <c r="S32" s="43" t="str">
        <f t="shared" si="6"/>
        <v/>
      </c>
      <c r="T32" s="21"/>
      <c r="U32" s="21"/>
      <c r="V32" s="21"/>
      <c r="W32" s="21"/>
      <c r="X32" s="21"/>
      <c r="Y32" s="21"/>
      <c r="Z32" s="2"/>
      <c r="AA32" s="2"/>
      <c r="AB32" s="2"/>
      <c r="AC32" s="2"/>
      <c r="AD32" s="2"/>
      <c r="AE32" s="2"/>
      <c r="AF32" s="2"/>
    </row>
    <row r="33" spans="1:32" s="37" customFormat="1" x14ac:dyDescent="0.25">
      <c r="A33" s="40">
        <v>1756</v>
      </c>
      <c r="B33" s="18" t="s">
        <v>142</v>
      </c>
      <c r="C33" s="28" t="s">
        <v>200</v>
      </c>
      <c r="D33" s="28" t="s">
        <v>201</v>
      </c>
      <c r="E33" s="19" t="s">
        <v>799</v>
      </c>
      <c r="F33" s="18">
        <v>472197</v>
      </c>
      <c r="G33" s="18"/>
      <c r="H33" s="18"/>
      <c r="I33" s="18"/>
      <c r="J33" s="18"/>
      <c r="K33" s="18"/>
      <c r="L33" s="18"/>
      <c r="M33" s="34">
        <v>207448</v>
      </c>
      <c r="N33" s="23" t="str">
        <f t="shared" si="1"/>
        <v/>
      </c>
      <c r="O33" s="23">
        <f t="shared" si="2"/>
        <v>1</v>
      </c>
      <c r="P33" s="23">
        <f t="shared" si="3"/>
        <v>1</v>
      </c>
      <c r="Q33" s="23" t="str">
        <f t="shared" si="4"/>
        <v/>
      </c>
      <c r="R33" s="43">
        <f t="shared" si="5"/>
        <v>1</v>
      </c>
      <c r="S33" s="43">
        <f t="shared" si="6"/>
        <v>1</v>
      </c>
      <c r="T33" s="21"/>
      <c r="U33" s="21"/>
      <c r="V33" s="21"/>
      <c r="W33" s="21"/>
      <c r="X33" s="21"/>
      <c r="Y33" s="21"/>
      <c r="Z33" s="2"/>
      <c r="AA33" s="2"/>
      <c r="AB33" s="2"/>
      <c r="AC33" s="2"/>
      <c r="AD33" s="2"/>
      <c r="AE33" s="2"/>
      <c r="AF33" s="2"/>
    </row>
    <row r="34" spans="1:32" s="37" customFormat="1" x14ac:dyDescent="0.25">
      <c r="A34" s="40">
        <v>1756</v>
      </c>
      <c r="B34" s="18" t="s">
        <v>767</v>
      </c>
      <c r="C34" s="28" t="s">
        <v>72</v>
      </c>
      <c r="D34" s="28" t="s">
        <v>202</v>
      </c>
      <c r="E34" s="19" t="s">
        <v>799</v>
      </c>
      <c r="F34" s="18">
        <v>472198</v>
      </c>
      <c r="G34" s="18"/>
      <c r="H34" s="18"/>
      <c r="I34" s="18"/>
      <c r="J34" s="18"/>
      <c r="K34" s="18"/>
      <c r="L34" s="18"/>
      <c r="M34" s="34">
        <v>207446</v>
      </c>
      <c r="N34" s="23" t="str">
        <f t="shared" si="1"/>
        <v/>
      </c>
      <c r="O34" s="23">
        <f t="shared" si="2"/>
        <v>1</v>
      </c>
      <c r="P34" s="23">
        <f t="shared" si="3"/>
        <v>1</v>
      </c>
      <c r="Q34" s="23" t="str">
        <f t="shared" si="4"/>
        <v/>
      </c>
      <c r="R34" s="43">
        <f t="shared" si="5"/>
        <v>1</v>
      </c>
      <c r="S34" s="43">
        <f t="shared" si="6"/>
        <v>1</v>
      </c>
      <c r="T34" s="21"/>
      <c r="U34" s="21"/>
      <c r="V34" s="21"/>
      <c r="W34" s="21"/>
      <c r="X34" s="21"/>
      <c r="Y34" s="21"/>
      <c r="Z34" s="2"/>
      <c r="AA34" s="2"/>
      <c r="AB34" s="2"/>
      <c r="AC34" s="2"/>
      <c r="AD34" s="2"/>
      <c r="AE34" s="2"/>
      <c r="AF34" s="2"/>
    </row>
    <row r="35" spans="1:32" s="37" customFormat="1" x14ac:dyDescent="0.25">
      <c r="A35" s="40">
        <v>1808</v>
      </c>
      <c r="B35" s="18" t="s">
        <v>512</v>
      </c>
      <c r="C35" s="28" t="s">
        <v>203</v>
      </c>
      <c r="D35" s="28" t="s">
        <v>204</v>
      </c>
      <c r="E35" s="19" t="s">
        <v>801</v>
      </c>
      <c r="F35" s="18">
        <v>472321</v>
      </c>
      <c r="G35" s="18"/>
      <c r="H35" s="18"/>
      <c r="I35" s="18"/>
      <c r="J35" s="18"/>
      <c r="K35" s="18"/>
      <c r="L35" s="18"/>
      <c r="M35" s="34">
        <v>207447</v>
      </c>
      <c r="N35" s="23" t="str">
        <f t="shared" si="1"/>
        <v/>
      </c>
      <c r="O35" s="23">
        <f t="shared" si="2"/>
        <v>1</v>
      </c>
      <c r="P35" s="23">
        <f t="shared" si="3"/>
        <v>1</v>
      </c>
      <c r="Q35" s="23" t="str">
        <f t="shared" si="4"/>
        <v/>
      </c>
      <c r="R35" s="43">
        <f t="shared" si="5"/>
        <v>1</v>
      </c>
      <c r="S35" s="43">
        <f t="shared" si="6"/>
        <v>1</v>
      </c>
      <c r="T35" s="21"/>
      <c r="U35" s="21"/>
      <c r="V35" s="21"/>
      <c r="W35" s="21"/>
      <c r="X35" s="21"/>
      <c r="Y35" s="21"/>
      <c r="Z35" s="2"/>
      <c r="AA35" s="2"/>
      <c r="AB35" s="2"/>
      <c r="AC35" s="2"/>
      <c r="AD35" s="2"/>
      <c r="AE35" s="2"/>
      <c r="AF35" s="2"/>
    </row>
    <row r="36" spans="1:32" s="37" customFormat="1" x14ac:dyDescent="0.25">
      <c r="A36" s="40">
        <v>1756</v>
      </c>
      <c r="B36" s="18" t="s">
        <v>513</v>
      </c>
      <c r="C36" s="28" t="s">
        <v>205</v>
      </c>
      <c r="D36" s="28" t="s">
        <v>206</v>
      </c>
      <c r="E36" s="19"/>
      <c r="F36" s="18">
        <v>472196</v>
      </c>
      <c r="G36" s="18"/>
      <c r="H36" s="18"/>
      <c r="I36" s="18"/>
      <c r="J36" s="18"/>
      <c r="K36" s="18"/>
      <c r="L36" s="18"/>
      <c r="M36" s="2"/>
      <c r="N36" s="23" t="str">
        <f t="shared" si="1"/>
        <v/>
      </c>
      <c r="O36" s="23" t="str">
        <f t="shared" si="2"/>
        <v/>
      </c>
      <c r="P36" s="23">
        <f t="shared" si="3"/>
        <v>1</v>
      </c>
      <c r="Q36" s="23" t="str">
        <f t="shared" si="4"/>
        <v/>
      </c>
      <c r="R36" s="43">
        <f t="shared" si="5"/>
        <v>1</v>
      </c>
      <c r="S36" s="43" t="str">
        <f t="shared" si="6"/>
        <v/>
      </c>
      <c r="T36" s="21"/>
      <c r="U36" s="21"/>
      <c r="V36" s="21"/>
      <c r="W36" s="21"/>
      <c r="X36" s="21"/>
      <c r="Y36" s="21"/>
      <c r="Z36" s="2"/>
      <c r="AA36" s="2"/>
      <c r="AB36" s="2"/>
      <c r="AC36" s="2"/>
      <c r="AD36" s="2"/>
      <c r="AE36" s="2"/>
      <c r="AF36" s="2"/>
    </row>
    <row r="37" spans="1:32" s="37" customFormat="1" x14ac:dyDescent="0.25">
      <c r="A37" s="40">
        <v>1709</v>
      </c>
      <c r="B37" s="18" t="s">
        <v>514</v>
      </c>
      <c r="C37" s="28" t="s">
        <v>73</v>
      </c>
      <c r="D37" s="28" t="s">
        <v>73</v>
      </c>
      <c r="E37" s="19"/>
      <c r="F37" s="18">
        <v>472086</v>
      </c>
      <c r="G37" s="18"/>
      <c r="H37" s="18"/>
      <c r="I37" s="18"/>
      <c r="J37" s="18"/>
      <c r="K37" s="18"/>
      <c r="L37" s="18"/>
      <c r="M37" s="2"/>
      <c r="N37" s="23" t="str">
        <f t="shared" si="1"/>
        <v/>
      </c>
      <c r="O37" s="23" t="str">
        <f t="shared" si="2"/>
        <v/>
      </c>
      <c r="P37" s="23">
        <f t="shared" si="3"/>
        <v>1</v>
      </c>
      <c r="Q37" s="23" t="str">
        <f t="shared" si="4"/>
        <v/>
      </c>
      <c r="R37" s="43">
        <f t="shared" si="5"/>
        <v>1</v>
      </c>
      <c r="S37" s="43" t="str">
        <f t="shared" si="6"/>
        <v/>
      </c>
      <c r="T37" s="21"/>
      <c r="U37" s="21"/>
      <c r="V37" s="21"/>
      <c r="W37" s="21"/>
      <c r="X37" s="21"/>
      <c r="Y37" s="21"/>
      <c r="Z37" s="2"/>
      <c r="AA37" s="2"/>
      <c r="AB37" s="2"/>
      <c r="AC37" s="2"/>
      <c r="AD37" s="2"/>
      <c r="AE37" s="2"/>
      <c r="AF37" s="2"/>
    </row>
    <row r="38" spans="1:32" s="37" customFormat="1" x14ac:dyDescent="0.25">
      <c r="A38" s="40">
        <v>1709</v>
      </c>
      <c r="B38" s="18" t="s">
        <v>515</v>
      </c>
      <c r="C38" s="28" t="s">
        <v>73</v>
      </c>
      <c r="D38" s="28" t="s">
        <v>73</v>
      </c>
      <c r="E38" s="19" t="s">
        <v>802</v>
      </c>
      <c r="F38" s="18">
        <v>472085</v>
      </c>
      <c r="G38" s="18"/>
      <c r="H38" s="18"/>
      <c r="I38" s="18"/>
      <c r="J38" s="18"/>
      <c r="K38" s="18"/>
      <c r="L38" s="18"/>
      <c r="M38" s="34">
        <v>207542</v>
      </c>
      <c r="N38" s="23" t="str">
        <f t="shared" si="1"/>
        <v/>
      </c>
      <c r="O38" s="23">
        <f t="shared" si="2"/>
        <v>1</v>
      </c>
      <c r="P38" s="23">
        <f t="shared" si="3"/>
        <v>1</v>
      </c>
      <c r="Q38" s="23" t="str">
        <f t="shared" si="4"/>
        <v/>
      </c>
      <c r="R38" s="43">
        <f t="shared" si="5"/>
        <v>1</v>
      </c>
      <c r="S38" s="43">
        <f t="shared" si="6"/>
        <v>1</v>
      </c>
      <c r="T38" s="21"/>
      <c r="U38" s="21"/>
      <c r="V38" s="21"/>
      <c r="W38" s="21"/>
      <c r="X38" s="21"/>
      <c r="Y38" s="21"/>
      <c r="Z38" s="2"/>
      <c r="AA38" s="2"/>
      <c r="AB38" s="2"/>
      <c r="AC38" s="2"/>
      <c r="AD38" s="2"/>
      <c r="AE38" s="2"/>
      <c r="AF38" s="2"/>
    </row>
    <row r="39" spans="1:32" s="37" customFormat="1" x14ac:dyDescent="0.25">
      <c r="A39" s="40">
        <v>1704</v>
      </c>
      <c r="B39" s="18" t="s">
        <v>516</v>
      </c>
      <c r="C39" s="28" t="s">
        <v>207</v>
      </c>
      <c r="D39" s="28" t="s">
        <v>208</v>
      </c>
      <c r="E39" s="19"/>
      <c r="F39" s="18">
        <v>472077</v>
      </c>
      <c r="G39" s="18"/>
      <c r="H39" s="18"/>
      <c r="I39" s="18"/>
      <c r="J39" s="18"/>
      <c r="K39" s="18"/>
      <c r="L39" s="18"/>
      <c r="M39" s="2"/>
      <c r="N39" s="23" t="str">
        <f t="shared" si="1"/>
        <v/>
      </c>
      <c r="O39" s="23" t="str">
        <f t="shared" si="2"/>
        <v/>
      </c>
      <c r="P39" s="23">
        <f t="shared" si="3"/>
        <v>1</v>
      </c>
      <c r="Q39" s="23" t="str">
        <f t="shared" si="4"/>
        <v/>
      </c>
      <c r="R39" s="43">
        <f t="shared" si="5"/>
        <v>1</v>
      </c>
      <c r="S39" s="43" t="str">
        <f t="shared" si="6"/>
        <v/>
      </c>
      <c r="T39" s="21"/>
      <c r="U39" s="21"/>
      <c r="V39" s="21"/>
      <c r="W39" s="21"/>
      <c r="X39" s="21"/>
      <c r="Y39" s="21"/>
      <c r="Z39" s="2"/>
      <c r="AA39" s="2"/>
      <c r="AB39" s="2"/>
      <c r="AC39" s="2"/>
      <c r="AD39" s="2"/>
      <c r="AE39" s="2"/>
      <c r="AF39" s="2"/>
    </row>
    <row r="40" spans="1:32" s="37" customFormat="1" x14ac:dyDescent="0.25">
      <c r="A40" s="40">
        <v>1704</v>
      </c>
      <c r="B40" s="18" t="s">
        <v>517</v>
      </c>
      <c r="C40" s="28" t="s">
        <v>209</v>
      </c>
      <c r="D40" s="28" t="s">
        <v>210</v>
      </c>
      <c r="E40" s="19"/>
      <c r="F40" s="18">
        <v>472078</v>
      </c>
      <c r="G40" s="18"/>
      <c r="H40" s="18"/>
      <c r="I40" s="18"/>
      <c r="J40" s="18"/>
      <c r="K40" s="18"/>
      <c r="L40" s="18"/>
      <c r="M40" s="2"/>
      <c r="N40" s="23" t="str">
        <f t="shared" si="1"/>
        <v/>
      </c>
      <c r="O40" s="23" t="str">
        <f t="shared" si="2"/>
        <v/>
      </c>
      <c r="P40" s="23">
        <f t="shared" si="3"/>
        <v>1</v>
      </c>
      <c r="Q40" s="23" t="str">
        <f t="shared" si="4"/>
        <v/>
      </c>
      <c r="R40" s="43">
        <f t="shared" si="5"/>
        <v>1</v>
      </c>
      <c r="S40" s="43" t="str">
        <f t="shared" si="6"/>
        <v/>
      </c>
      <c r="T40" s="21"/>
      <c r="U40" s="21"/>
      <c r="V40" s="21"/>
      <c r="W40" s="21"/>
      <c r="X40" s="21"/>
      <c r="Y40" s="21"/>
      <c r="Z40" s="2"/>
      <c r="AA40" s="2"/>
      <c r="AB40" s="2"/>
      <c r="AC40" s="2"/>
      <c r="AD40" s="2"/>
      <c r="AE40" s="2"/>
      <c r="AF40" s="2"/>
    </row>
    <row r="41" spans="1:32" s="37" customFormat="1" x14ac:dyDescent="0.25">
      <c r="A41" s="40">
        <v>1849</v>
      </c>
      <c r="B41" s="18" t="s">
        <v>518</v>
      </c>
      <c r="C41" s="28" t="s">
        <v>211</v>
      </c>
      <c r="D41" s="28" t="s">
        <v>211</v>
      </c>
      <c r="E41" s="19"/>
      <c r="F41" s="18">
        <v>472373</v>
      </c>
      <c r="G41" s="18"/>
      <c r="H41" s="18"/>
      <c r="I41" s="18"/>
      <c r="J41" s="18"/>
      <c r="K41" s="18"/>
      <c r="L41" s="18"/>
      <c r="M41" s="2"/>
      <c r="N41" s="23" t="str">
        <f t="shared" si="1"/>
        <v/>
      </c>
      <c r="O41" s="23" t="str">
        <f t="shared" si="2"/>
        <v/>
      </c>
      <c r="P41" s="23">
        <f t="shared" si="3"/>
        <v>1</v>
      </c>
      <c r="Q41" s="23" t="str">
        <f t="shared" si="4"/>
        <v/>
      </c>
      <c r="R41" s="43">
        <f t="shared" si="5"/>
        <v>1</v>
      </c>
      <c r="S41" s="43" t="str">
        <f t="shared" si="6"/>
        <v/>
      </c>
      <c r="T41" s="21"/>
      <c r="U41" s="21"/>
      <c r="V41" s="21"/>
      <c r="W41" s="21"/>
      <c r="X41" s="21"/>
      <c r="Y41" s="21"/>
      <c r="Z41" s="2"/>
      <c r="AA41" s="2"/>
      <c r="AB41" s="2"/>
      <c r="AC41" s="2"/>
      <c r="AD41" s="2"/>
      <c r="AE41" s="2"/>
      <c r="AF41" s="2"/>
    </row>
    <row r="42" spans="1:32" s="37" customFormat="1" x14ac:dyDescent="0.25">
      <c r="A42" s="40">
        <v>1814</v>
      </c>
      <c r="B42" s="18" t="s">
        <v>519</v>
      </c>
      <c r="C42" s="28" t="s">
        <v>212</v>
      </c>
      <c r="D42" s="28" t="s">
        <v>61</v>
      </c>
      <c r="E42" s="19"/>
      <c r="F42" s="18">
        <v>472328</v>
      </c>
      <c r="G42" s="18"/>
      <c r="H42" s="18"/>
      <c r="I42" s="18"/>
      <c r="J42" s="18"/>
      <c r="K42" s="18"/>
      <c r="L42" s="18"/>
      <c r="M42" s="2"/>
      <c r="N42" s="23" t="str">
        <f t="shared" si="1"/>
        <v/>
      </c>
      <c r="O42" s="23" t="str">
        <f t="shared" si="2"/>
        <v/>
      </c>
      <c r="P42" s="23">
        <f t="shared" si="3"/>
        <v>1</v>
      </c>
      <c r="Q42" s="23" t="str">
        <f t="shared" si="4"/>
        <v/>
      </c>
      <c r="R42" s="43">
        <f t="shared" si="5"/>
        <v>1</v>
      </c>
      <c r="S42" s="43" t="str">
        <f t="shared" si="6"/>
        <v/>
      </c>
      <c r="T42" s="21"/>
      <c r="U42" s="21"/>
      <c r="V42" s="21"/>
      <c r="W42" s="21"/>
      <c r="X42" s="21"/>
      <c r="Y42" s="21"/>
      <c r="Z42" s="2"/>
      <c r="AA42" s="2"/>
      <c r="AB42" s="2"/>
      <c r="AC42" s="2"/>
      <c r="AD42" s="2"/>
      <c r="AE42" s="2"/>
      <c r="AF42" s="2"/>
    </row>
    <row r="43" spans="1:32" s="37" customFormat="1" x14ac:dyDescent="0.25">
      <c r="A43" s="40">
        <v>1762</v>
      </c>
      <c r="B43" s="18" t="s">
        <v>520</v>
      </c>
      <c r="C43" s="28" t="s">
        <v>74</v>
      </c>
      <c r="D43" s="28" t="s">
        <v>75</v>
      </c>
      <c r="E43" s="19" t="s">
        <v>65</v>
      </c>
      <c r="F43" s="18">
        <v>472204</v>
      </c>
      <c r="G43" s="18"/>
      <c r="H43" s="18"/>
      <c r="I43" s="18"/>
      <c r="J43" s="18"/>
      <c r="K43" s="18"/>
      <c r="L43" s="18"/>
      <c r="M43" s="34">
        <v>207821</v>
      </c>
      <c r="N43" s="23" t="str">
        <f t="shared" si="1"/>
        <v/>
      </c>
      <c r="O43" s="23">
        <f t="shared" si="2"/>
        <v>1</v>
      </c>
      <c r="P43" s="23">
        <f t="shared" si="3"/>
        <v>1</v>
      </c>
      <c r="Q43" s="23" t="str">
        <f t="shared" si="4"/>
        <v/>
      </c>
      <c r="R43" s="43">
        <f t="shared" si="5"/>
        <v>1</v>
      </c>
      <c r="S43" s="43">
        <f t="shared" si="6"/>
        <v>1</v>
      </c>
      <c r="T43" s="21"/>
      <c r="U43" s="21"/>
      <c r="V43" s="21"/>
      <c r="W43" s="21"/>
      <c r="X43" s="21"/>
      <c r="Y43" s="21"/>
      <c r="Z43" s="2"/>
      <c r="AA43" s="2"/>
      <c r="AB43" s="2"/>
      <c r="AC43" s="2"/>
      <c r="AD43" s="2"/>
      <c r="AE43" s="2"/>
      <c r="AF43" s="2"/>
    </row>
    <row r="44" spans="1:32" s="37" customFormat="1" x14ac:dyDescent="0.25">
      <c r="A44" s="40">
        <v>1868</v>
      </c>
      <c r="B44" s="18" t="s">
        <v>521</v>
      </c>
      <c r="C44" s="28" t="s">
        <v>213</v>
      </c>
      <c r="D44" s="28" t="s">
        <v>214</v>
      </c>
      <c r="E44" s="19"/>
      <c r="F44" s="18">
        <v>472396</v>
      </c>
      <c r="G44" s="18"/>
      <c r="H44" s="18"/>
      <c r="I44" s="18"/>
      <c r="J44" s="18"/>
      <c r="K44" s="18"/>
      <c r="L44" s="18"/>
      <c r="M44" s="2"/>
      <c r="N44" s="23" t="str">
        <f t="shared" si="1"/>
        <v/>
      </c>
      <c r="O44" s="23" t="str">
        <f t="shared" si="2"/>
        <v/>
      </c>
      <c r="P44" s="23">
        <f t="shared" si="3"/>
        <v>1</v>
      </c>
      <c r="Q44" s="23" t="str">
        <f t="shared" si="4"/>
        <v/>
      </c>
      <c r="R44" s="43">
        <f t="shared" si="5"/>
        <v>1</v>
      </c>
      <c r="S44" s="43" t="str">
        <f t="shared" si="6"/>
        <v/>
      </c>
      <c r="T44" s="21"/>
      <c r="U44" s="21"/>
      <c r="V44" s="21"/>
      <c r="W44" s="21"/>
      <c r="X44" s="21"/>
      <c r="Y44" s="21"/>
      <c r="Z44" s="2"/>
      <c r="AA44" s="2"/>
      <c r="AB44" s="2"/>
      <c r="AC44" s="2"/>
      <c r="AD44" s="2"/>
      <c r="AE44" s="2"/>
      <c r="AF44" s="2"/>
    </row>
    <row r="45" spans="1:32" s="37" customFormat="1" x14ac:dyDescent="0.25">
      <c r="A45" s="40">
        <v>1868</v>
      </c>
      <c r="B45" s="18" t="s">
        <v>522</v>
      </c>
      <c r="C45" s="28" t="s">
        <v>215</v>
      </c>
      <c r="D45" s="28" t="s">
        <v>216</v>
      </c>
      <c r="E45" s="19"/>
      <c r="F45" s="18">
        <v>472395</v>
      </c>
      <c r="G45" s="18"/>
      <c r="H45" s="18"/>
      <c r="I45" s="18"/>
      <c r="J45" s="18"/>
      <c r="K45" s="18"/>
      <c r="L45" s="18"/>
      <c r="M45" s="2"/>
      <c r="N45" s="23" t="str">
        <f t="shared" si="1"/>
        <v/>
      </c>
      <c r="O45" s="23" t="str">
        <f t="shared" si="2"/>
        <v/>
      </c>
      <c r="P45" s="23">
        <f t="shared" si="3"/>
        <v>1</v>
      </c>
      <c r="Q45" s="23" t="str">
        <f t="shared" si="4"/>
        <v/>
      </c>
      <c r="R45" s="43">
        <f t="shared" si="5"/>
        <v>1</v>
      </c>
      <c r="S45" s="43" t="str">
        <f t="shared" si="6"/>
        <v/>
      </c>
      <c r="T45" s="21"/>
      <c r="U45" s="21"/>
      <c r="V45" s="21"/>
      <c r="W45" s="21"/>
      <c r="X45" s="21"/>
      <c r="Y45" s="21"/>
      <c r="Z45" s="2"/>
      <c r="AA45" s="2"/>
      <c r="AB45" s="2"/>
      <c r="AC45" s="2"/>
      <c r="AD45" s="2"/>
      <c r="AE45" s="2"/>
      <c r="AF45" s="2"/>
    </row>
    <row r="46" spans="1:32" s="37" customFormat="1" ht="15.75" x14ac:dyDescent="0.25">
      <c r="A46" s="25" t="s">
        <v>754</v>
      </c>
      <c r="B46" s="42" t="s">
        <v>15</v>
      </c>
      <c r="C46" s="27" t="s">
        <v>5</v>
      </c>
      <c r="D46" s="27" t="s">
        <v>6</v>
      </c>
      <c r="E46" s="27" t="s">
        <v>7</v>
      </c>
      <c r="F46" s="17"/>
      <c r="G46" s="17"/>
      <c r="H46" s="17"/>
      <c r="I46" s="17"/>
      <c r="J46" s="17"/>
      <c r="K46" s="17"/>
      <c r="L46" s="17"/>
      <c r="M46" s="17"/>
      <c r="N46" s="23" t="str">
        <f t="shared" si="1"/>
        <v/>
      </c>
      <c r="O46" s="23" t="str">
        <f t="shared" si="2"/>
        <v/>
      </c>
      <c r="P46" s="23" t="str">
        <f t="shared" si="3"/>
        <v/>
      </c>
      <c r="Q46" s="23" t="str">
        <f t="shared" si="4"/>
        <v/>
      </c>
      <c r="R46" s="43" t="str">
        <f t="shared" si="5"/>
        <v/>
      </c>
      <c r="S46" s="43" t="str">
        <f t="shared" si="6"/>
        <v/>
      </c>
      <c r="T46" s="21"/>
      <c r="U46" s="21"/>
      <c r="V46" s="21"/>
      <c r="W46" s="21"/>
      <c r="X46" s="21"/>
      <c r="Y46" s="21"/>
      <c r="Z46" s="2"/>
      <c r="AA46" s="2"/>
      <c r="AB46" s="2"/>
      <c r="AC46" s="2"/>
      <c r="AD46" s="2"/>
      <c r="AE46" s="2"/>
      <c r="AF46" s="2"/>
    </row>
    <row r="47" spans="1:32" s="37" customFormat="1" x14ac:dyDescent="0.25">
      <c r="A47" s="40">
        <v>1676</v>
      </c>
      <c r="B47" s="18" t="s">
        <v>523</v>
      </c>
      <c r="C47" s="28"/>
      <c r="D47" s="28"/>
      <c r="E47" s="19"/>
      <c r="F47" s="18"/>
      <c r="G47" s="18"/>
      <c r="H47" s="18"/>
      <c r="I47" s="18"/>
      <c r="J47" s="18"/>
      <c r="K47" s="18"/>
      <c r="L47" s="18"/>
      <c r="M47" s="2"/>
      <c r="N47" s="23" t="str">
        <f t="shared" si="1"/>
        <v/>
      </c>
      <c r="O47" s="23" t="str">
        <f t="shared" si="2"/>
        <v/>
      </c>
      <c r="P47" s="23" t="str">
        <f t="shared" si="3"/>
        <v/>
      </c>
      <c r="Q47" s="23" t="str">
        <f t="shared" si="4"/>
        <v/>
      </c>
      <c r="R47" s="43" t="str">
        <f t="shared" si="5"/>
        <v/>
      </c>
      <c r="S47" s="43" t="str">
        <f t="shared" si="6"/>
        <v/>
      </c>
      <c r="T47" s="21"/>
      <c r="U47" s="21"/>
      <c r="V47" s="21"/>
      <c r="W47" s="21"/>
      <c r="X47" s="21"/>
      <c r="Y47" s="21"/>
      <c r="Z47" s="2"/>
      <c r="AA47" s="2"/>
      <c r="AB47" s="2"/>
      <c r="AC47" s="2"/>
      <c r="AD47" s="2"/>
      <c r="AE47" s="2"/>
      <c r="AF47" s="2"/>
    </row>
    <row r="48" spans="1:32" s="37" customFormat="1" x14ac:dyDescent="0.25">
      <c r="A48" s="40">
        <v>1675</v>
      </c>
      <c r="B48" s="18" t="s">
        <v>524</v>
      </c>
      <c r="C48" s="28"/>
      <c r="D48" s="28"/>
      <c r="E48" s="19"/>
      <c r="F48" s="18"/>
      <c r="G48" s="18"/>
      <c r="H48" s="18"/>
      <c r="I48" s="18"/>
      <c r="J48" s="18"/>
      <c r="K48" s="18"/>
      <c r="L48" s="18"/>
      <c r="M48" s="2"/>
      <c r="N48" s="23" t="str">
        <f t="shared" si="1"/>
        <v/>
      </c>
      <c r="O48" s="23" t="str">
        <f t="shared" si="2"/>
        <v/>
      </c>
      <c r="P48" s="23" t="str">
        <f t="shared" si="3"/>
        <v/>
      </c>
      <c r="Q48" s="23" t="str">
        <f t="shared" si="4"/>
        <v/>
      </c>
      <c r="R48" s="43" t="str">
        <f t="shared" si="5"/>
        <v/>
      </c>
      <c r="S48" s="43" t="str">
        <f t="shared" si="6"/>
        <v/>
      </c>
      <c r="T48" s="21"/>
      <c r="U48" s="21"/>
      <c r="V48" s="21"/>
      <c r="W48" s="21"/>
      <c r="X48" s="21"/>
      <c r="Y48" s="21"/>
      <c r="Z48" s="2"/>
      <c r="AA48" s="2"/>
      <c r="AB48" s="2"/>
      <c r="AC48" s="2"/>
      <c r="AD48" s="2"/>
      <c r="AE48" s="2"/>
      <c r="AF48" s="2"/>
    </row>
    <row r="49" spans="1:32" s="37" customFormat="1" x14ac:dyDescent="0.25">
      <c r="A49" s="40">
        <v>1861</v>
      </c>
      <c r="B49" s="18" t="s">
        <v>525</v>
      </c>
      <c r="C49" s="28" t="s">
        <v>217</v>
      </c>
      <c r="D49" s="28" t="s">
        <v>218</v>
      </c>
      <c r="E49" s="19"/>
      <c r="F49" s="18">
        <v>472388</v>
      </c>
      <c r="G49" s="18"/>
      <c r="H49" s="18"/>
      <c r="I49" s="18"/>
      <c r="J49" s="18"/>
      <c r="K49" s="18"/>
      <c r="L49" s="18"/>
      <c r="M49" s="2"/>
      <c r="N49" s="23" t="str">
        <f t="shared" si="1"/>
        <v/>
      </c>
      <c r="O49" s="23" t="str">
        <f t="shared" si="2"/>
        <v/>
      </c>
      <c r="P49" s="23">
        <f t="shared" si="3"/>
        <v>1</v>
      </c>
      <c r="Q49" s="23" t="str">
        <f t="shared" si="4"/>
        <v/>
      </c>
      <c r="R49" s="43">
        <f t="shared" si="5"/>
        <v>1</v>
      </c>
      <c r="S49" s="43" t="str">
        <f t="shared" si="6"/>
        <v/>
      </c>
      <c r="T49" s="21"/>
      <c r="U49" s="21"/>
      <c r="V49" s="21"/>
      <c r="W49" s="21"/>
      <c r="X49" s="21"/>
      <c r="Y49" s="21"/>
      <c r="Z49" s="2"/>
      <c r="AA49" s="2"/>
      <c r="AB49" s="2"/>
      <c r="AC49" s="2"/>
      <c r="AD49" s="2"/>
      <c r="AE49" s="2"/>
      <c r="AF49" s="2"/>
    </row>
    <row r="50" spans="1:32" s="37" customFormat="1" x14ac:dyDescent="0.25">
      <c r="A50" s="40">
        <v>1786</v>
      </c>
      <c r="B50" s="18" t="s">
        <v>765</v>
      </c>
      <c r="C50" s="28" t="s">
        <v>52</v>
      </c>
      <c r="D50" s="28" t="s">
        <v>53</v>
      </c>
      <c r="E50" s="19" t="s">
        <v>799</v>
      </c>
      <c r="F50" s="18">
        <v>472237</v>
      </c>
      <c r="G50" s="18"/>
      <c r="H50" s="18"/>
      <c r="I50" s="18"/>
      <c r="J50" s="18"/>
      <c r="K50" s="18"/>
      <c r="L50" s="18"/>
      <c r="M50" s="34">
        <v>208151</v>
      </c>
      <c r="N50" s="23" t="str">
        <f t="shared" si="1"/>
        <v/>
      </c>
      <c r="O50" s="23">
        <f t="shared" si="2"/>
        <v>1</v>
      </c>
      <c r="P50" s="23">
        <f t="shared" si="3"/>
        <v>1</v>
      </c>
      <c r="Q50" s="23" t="str">
        <f t="shared" si="4"/>
        <v/>
      </c>
      <c r="R50" s="43">
        <f t="shared" si="5"/>
        <v>1</v>
      </c>
      <c r="S50" s="43">
        <f t="shared" si="6"/>
        <v>1</v>
      </c>
      <c r="T50" s="21"/>
      <c r="U50" s="21"/>
      <c r="V50" s="21"/>
      <c r="W50" s="21"/>
      <c r="X50" s="21"/>
      <c r="Y50" s="21"/>
      <c r="Z50" s="2"/>
      <c r="AA50" s="2"/>
      <c r="AB50" s="2"/>
      <c r="AC50" s="2"/>
      <c r="AD50" s="2"/>
      <c r="AE50" s="2"/>
      <c r="AF50" s="2"/>
    </row>
    <row r="51" spans="1:32" s="37" customFormat="1" x14ac:dyDescent="0.25">
      <c r="A51" s="40">
        <v>1785</v>
      </c>
      <c r="B51" s="18" t="s">
        <v>526</v>
      </c>
      <c r="C51" s="28" t="s">
        <v>76</v>
      </c>
      <c r="D51" s="28" t="s">
        <v>77</v>
      </c>
      <c r="E51" s="19" t="s">
        <v>65</v>
      </c>
      <c r="F51" s="18">
        <v>472236</v>
      </c>
      <c r="G51" s="18"/>
      <c r="H51" s="18"/>
      <c r="I51" s="18"/>
      <c r="J51" s="18"/>
      <c r="K51" s="18"/>
      <c r="L51" s="18"/>
      <c r="M51" s="34">
        <v>208149</v>
      </c>
      <c r="N51" s="23" t="str">
        <f t="shared" si="1"/>
        <v/>
      </c>
      <c r="O51" s="23">
        <f t="shared" si="2"/>
        <v>1</v>
      </c>
      <c r="P51" s="23">
        <f t="shared" si="3"/>
        <v>1</v>
      </c>
      <c r="Q51" s="23" t="str">
        <f t="shared" si="4"/>
        <v/>
      </c>
      <c r="R51" s="43">
        <f t="shared" si="5"/>
        <v>1</v>
      </c>
      <c r="S51" s="43">
        <f t="shared" si="6"/>
        <v>1</v>
      </c>
      <c r="T51" s="21"/>
      <c r="U51" s="21"/>
      <c r="V51" s="21"/>
      <c r="W51" s="21"/>
      <c r="X51" s="21"/>
      <c r="Y51" s="21"/>
      <c r="Z51" s="2"/>
      <c r="AA51" s="2"/>
      <c r="AB51" s="2"/>
      <c r="AC51" s="2"/>
      <c r="AD51" s="2"/>
      <c r="AE51" s="2"/>
      <c r="AF51" s="2"/>
    </row>
    <row r="52" spans="1:32" s="37" customFormat="1" ht="15.75" x14ac:dyDescent="0.25">
      <c r="A52" s="25" t="s">
        <v>754</v>
      </c>
      <c r="B52" s="42" t="s">
        <v>16</v>
      </c>
      <c r="C52" s="27" t="s">
        <v>5</v>
      </c>
      <c r="D52" s="27" t="s">
        <v>6</v>
      </c>
      <c r="E52" s="27" t="s">
        <v>7</v>
      </c>
      <c r="F52" s="17"/>
      <c r="G52" s="17"/>
      <c r="H52" s="17"/>
      <c r="I52" s="17"/>
      <c r="J52" s="17"/>
      <c r="K52" s="17"/>
      <c r="L52" s="17"/>
      <c r="M52" s="17"/>
      <c r="N52" s="23" t="str">
        <f t="shared" si="1"/>
        <v/>
      </c>
      <c r="O52" s="23" t="str">
        <f t="shared" si="2"/>
        <v/>
      </c>
      <c r="P52" s="23" t="str">
        <f t="shared" si="3"/>
        <v/>
      </c>
      <c r="Q52" s="23" t="str">
        <f t="shared" si="4"/>
        <v/>
      </c>
      <c r="R52" s="43" t="str">
        <f t="shared" si="5"/>
        <v/>
      </c>
      <c r="S52" s="43" t="str">
        <f t="shared" si="6"/>
        <v/>
      </c>
      <c r="T52" s="21"/>
      <c r="U52" s="21"/>
      <c r="V52" s="21"/>
      <c r="W52" s="21"/>
      <c r="X52" s="21"/>
      <c r="Y52" s="21"/>
      <c r="Z52" s="2"/>
      <c r="AA52" s="2"/>
      <c r="AB52" s="2"/>
      <c r="AC52" s="2"/>
      <c r="AD52" s="2"/>
      <c r="AE52" s="2"/>
      <c r="AF52" s="2"/>
    </row>
    <row r="53" spans="1:32" s="37" customFormat="1" x14ac:dyDescent="0.25">
      <c r="A53" s="40">
        <v>1798</v>
      </c>
      <c r="B53" s="18" t="s">
        <v>527</v>
      </c>
      <c r="C53" s="28" t="s">
        <v>219</v>
      </c>
      <c r="D53" s="28" t="s">
        <v>220</v>
      </c>
      <c r="E53" s="19"/>
      <c r="F53" s="18">
        <v>472256</v>
      </c>
      <c r="G53" s="18"/>
      <c r="H53" s="18"/>
      <c r="I53" s="18"/>
      <c r="J53" s="18"/>
      <c r="K53" s="18"/>
      <c r="L53" s="18"/>
      <c r="M53" s="2"/>
      <c r="N53" s="23" t="str">
        <f t="shared" si="1"/>
        <v/>
      </c>
      <c r="O53" s="23" t="str">
        <f t="shared" si="2"/>
        <v/>
      </c>
      <c r="P53" s="23">
        <f t="shared" si="3"/>
        <v>1</v>
      </c>
      <c r="Q53" s="23" t="str">
        <f t="shared" si="4"/>
        <v/>
      </c>
      <c r="R53" s="43">
        <f t="shared" si="5"/>
        <v>1</v>
      </c>
      <c r="S53" s="43" t="str">
        <f t="shared" si="6"/>
        <v/>
      </c>
      <c r="T53" s="21"/>
      <c r="U53" s="21"/>
      <c r="V53" s="21"/>
      <c r="W53" s="21"/>
      <c r="X53" s="21"/>
      <c r="Y53" s="21"/>
      <c r="Z53" s="2"/>
      <c r="AA53" s="2"/>
      <c r="AB53" s="2"/>
      <c r="AC53" s="2"/>
      <c r="AD53" s="2"/>
      <c r="AE53" s="2"/>
      <c r="AF53" s="2"/>
    </row>
    <row r="54" spans="1:32" s="37" customFormat="1" x14ac:dyDescent="0.25">
      <c r="A54" s="40">
        <v>1798</v>
      </c>
      <c r="B54" s="18" t="s">
        <v>528</v>
      </c>
      <c r="C54" s="28" t="s">
        <v>221</v>
      </c>
      <c r="D54" s="28" t="s">
        <v>222</v>
      </c>
      <c r="E54" s="19"/>
      <c r="F54" s="18">
        <v>472255</v>
      </c>
      <c r="G54" s="18"/>
      <c r="H54" s="18"/>
      <c r="I54" s="18"/>
      <c r="J54" s="18"/>
      <c r="K54" s="18"/>
      <c r="L54" s="18"/>
      <c r="M54" s="2"/>
      <c r="N54" s="23" t="str">
        <f t="shared" si="1"/>
        <v/>
      </c>
      <c r="O54" s="23" t="str">
        <f t="shared" si="2"/>
        <v/>
      </c>
      <c r="P54" s="23">
        <f t="shared" si="3"/>
        <v>1</v>
      </c>
      <c r="Q54" s="23" t="str">
        <f t="shared" si="4"/>
        <v/>
      </c>
      <c r="R54" s="43">
        <f t="shared" si="5"/>
        <v>1</v>
      </c>
      <c r="S54" s="43" t="str">
        <f t="shared" si="6"/>
        <v/>
      </c>
      <c r="T54" s="21"/>
      <c r="U54" s="21"/>
      <c r="V54" s="21"/>
      <c r="W54" s="21"/>
      <c r="X54" s="21"/>
      <c r="Y54" s="21"/>
      <c r="Z54" s="2"/>
      <c r="AA54" s="2"/>
      <c r="AB54" s="2"/>
      <c r="AC54" s="2"/>
      <c r="AD54" s="2"/>
      <c r="AE54" s="2"/>
      <c r="AF54" s="2"/>
    </row>
    <row r="55" spans="1:32" s="37" customFormat="1" x14ac:dyDescent="0.25">
      <c r="A55" s="40">
        <v>1727</v>
      </c>
      <c r="B55" s="18" t="s">
        <v>54</v>
      </c>
      <c r="C55" s="28" t="s">
        <v>223</v>
      </c>
      <c r="D55" s="28" t="s">
        <v>224</v>
      </c>
      <c r="E55" s="19" t="s">
        <v>799</v>
      </c>
      <c r="F55" s="18">
        <v>472119</v>
      </c>
      <c r="G55" s="18"/>
      <c r="H55" s="18"/>
      <c r="I55" s="18"/>
      <c r="J55" s="18"/>
      <c r="K55" s="18"/>
      <c r="L55" s="18"/>
      <c r="M55" s="34">
        <v>208364</v>
      </c>
      <c r="N55" s="23" t="str">
        <f t="shared" si="1"/>
        <v/>
      </c>
      <c r="O55" s="23">
        <f t="shared" si="2"/>
        <v>1</v>
      </c>
      <c r="P55" s="23">
        <f t="shared" si="3"/>
        <v>1</v>
      </c>
      <c r="Q55" s="23" t="str">
        <f t="shared" si="4"/>
        <v/>
      </c>
      <c r="R55" s="43">
        <f t="shared" si="5"/>
        <v>1</v>
      </c>
      <c r="S55" s="43">
        <f t="shared" si="6"/>
        <v>1</v>
      </c>
      <c r="T55" s="21"/>
      <c r="U55" s="21"/>
      <c r="V55" s="21"/>
      <c r="W55" s="21"/>
      <c r="X55" s="21"/>
      <c r="Y55" s="21"/>
      <c r="Z55" s="2"/>
      <c r="AA55" s="2"/>
      <c r="AB55" s="2"/>
      <c r="AC55" s="2"/>
      <c r="AD55" s="2"/>
      <c r="AE55" s="2"/>
      <c r="AF55" s="2"/>
    </row>
    <row r="56" spans="1:32" s="37" customFormat="1" x14ac:dyDescent="0.25">
      <c r="A56" s="40">
        <v>1729</v>
      </c>
      <c r="B56" s="18" t="s">
        <v>529</v>
      </c>
      <c r="C56" s="28" t="s">
        <v>57</v>
      </c>
      <c r="D56" s="28" t="s">
        <v>225</v>
      </c>
      <c r="E56" s="19"/>
      <c r="F56" s="18">
        <v>472125</v>
      </c>
      <c r="G56" s="18"/>
      <c r="H56" s="18"/>
      <c r="I56" s="18"/>
      <c r="J56" s="18"/>
      <c r="K56" s="18"/>
      <c r="L56" s="18"/>
      <c r="M56" s="2"/>
      <c r="N56" s="23" t="str">
        <f t="shared" si="1"/>
        <v/>
      </c>
      <c r="O56" s="23" t="str">
        <f t="shared" si="2"/>
        <v/>
      </c>
      <c r="P56" s="23">
        <f t="shared" si="3"/>
        <v>1</v>
      </c>
      <c r="Q56" s="23" t="str">
        <f t="shared" si="4"/>
        <v/>
      </c>
      <c r="R56" s="43">
        <f t="shared" si="5"/>
        <v>1</v>
      </c>
      <c r="S56" s="43" t="str">
        <f t="shared" si="6"/>
        <v/>
      </c>
      <c r="T56" s="21"/>
      <c r="U56" s="21"/>
      <c r="V56" s="21"/>
      <c r="W56" s="21"/>
      <c r="X56" s="21"/>
      <c r="Y56" s="21"/>
      <c r="Z56" s="2"/>
      <c r="AA56" s="2"/>
      <c r="AB56" s="2"/>
      <c r="AC56" s="2"/>
      <c r="AD56" s="2"/>
      <c r="AE56" s="2"/>
      <c r="AF56" s="2"/>
    </row>
    <row r="57" spans="1:32" s="37" customFormat="1" x14ac:dyDescent="0.25">
      <c r="A57" s="40">
        <v>1703</v>
      </c>
      <c r="B57" s="18" t="s">
        <v>55</v>
      </c>
      <c r="C57" s="28" t="s">
        <v>78</v>
      </c>
      <c r="D57" s="28" t="s">
        <v>226</v>
      </c>
      <c r="E57" s="19" t="s">
        <v>799</v>
      </c>
      <c r="F57" s="18">
        <v>472076</v>
      </c>
      <c r="G57" s="18"/>
      <c r="H57" s="18"/>
      <c r="I57" s="18"/>
      <c r="J57" s="18"/>
      <c r="K57" s="18"/>
      <c r="L57" s="18"/>
      <c r="M57" s="34">
        <v>208358</v>
      </c>
      <c r="N57" s="23" t="str">
        <f t="shared" si="1"/>
        <v/>
      </c>
      <c r="O57" s="23">
        <f t="shared" si="2"/>
        <v>1</v>
      </c>
      <c r="P57" s="23">
        <f t="shared" si="3"/>
        <v>1</v>
      </c>
      <c r="Q57" s="23" t="str">
        <f t="shared" si="4"/>
        <v/>
      </c>
      <c r="R57" s="43">
        <f t="shared" si="5"/>
        <v>1</v>
      </c>
      <c r="S57" s="43">
        <f t="shared" si="6"/>
        <v>1</v>
      </c>
      <c r="T57" s="21"/>
      <c r="U57" s="21"/>
      <c r="V57" s="21"/>
      <c r="W57" s="21"/>
      <c r="X57" s="21"/>
      <c r="Y57" s="21"/>
      <c r="Z57" s="2"/>
      <c r="AA57" s="2"/>
      <c r="AB57" s="2"/>
      <c r="AC57" s="2"/>
      <c r="AD57" s="2"/>
      <c r="AE57" s="2"/>
      <c r="AF57" s="2"/>
    </row>
    <row r="58" spans="1:32" s="37" customFormat="1" x14ac:dyDescent="0.25">
      <c r="A58" s="40">
        <v>1847</v>
      </c>
      <c r="B58" s="18" t="s">
        <v>530</v>
      </c>
      <c r="C58" s="28" t="s">
        <v>61</v>
      </c>
      <c r="D58" s="28" t="s">
        <v>227</v>
      </c>
      <c r="E58" s="19"/>
      <c r="F58" s="18">
        <v>472370</v>
      </c>
      <c r="G58" s="18"/>
      <c r="H58" s="18"/>
      <c r="I58" s="18"/>
      <c r="J58" s="18"/>
      <c r="K58" s="18"/>
      <c r="L58" s="18"/>
      <c r="M58" s="2"/>
      <c r="N58" s="23" t="str">
        <f t="shared" si="1"/>
        <v/>
      </c>
      <c r="O58" s="23" t="str">
        <f t="shared" si="2"/>
        <v/>
      </c>
      <c r="P58" s="23">
        <f t="shared" si="3"/>
        <v>1</v>
      </c>
      <c r="Q58" s="23" t="str">
        <f t="shared" si="4"/>
        <v/>
      </c>
      <c r="R58" s="43">
        <f t="shared" si="5"/>
        <v>1</v>
      </c>
      <c r="S58" s="43" t="str">
        <f t="shared" si="6"/>
        <v/>
      </c>
      <c r="T58" s="21"/>
      <c r="U58" s="21"/>
      <c r="V58" s="21"/>
      <c r="W58" s="21"/>
      <c r="X58" s="21"/>
      <c r="Y58" s="21"/>
      <c r="Z58" s="2"/>
      <c r="AA58" s="2"/>
      <c r="AB58" s="2"/>
      <c r="AC58" s="2"/>
      <c r="AD58" s="2"/>
      <c r="AE58" s="2"/>
      <c r="AF58" s="2"/>
    </row>
    <row r="59" spans="1:32" s="37" customFormat="1" x14ac:dyDescent="0.25">
      <c r="A59" s="40">
        <v>1827</v>
      </c>
      <c r="B59" s="18" t="s">
        <v>56</v>
      </c>
      <c r="C59" s="28" t="s">
        <v>228</v>
      </c>
      <c r="D59" s="28" t="s">
        <v>229</v>
      </c>
      <c r="E59" s="19" t="s">
        <v>799</v>
      </c>
      <c r="F59" s="18">
        <v>472346</v>
      </c>
      <c r="G59" s="18"/>
      <c r="H59" s="18"/>
      <c r="I59" s="18"/>
      <c r="J59" s="18"/>
      <c r="K59" s="18"/>
      <c r="L59" s="18"/>
      <c r="M59" s="34">
        <v>208360</v>
      </c>
      <c r="N59" s="23" t="str">
        <f t="shared" si="1"/>
        <v/>
      </c>
      <c r="O59" s="23">
        <f t="shared" si="2"/>
        <v>1</v>
      </c>
      <c r="P59" s="23">
        <f t="shared" si="3"/>
        <v>1</v>
      </c>
      <c r="Q59" s="23" t="str">
        <f t="shared" si="4"/>
        <v/>
      </c>
      <c r="R59" s="43">
        <f t="shared" si="5"/>
        <v>1</v>
      </c>
      <c r="S59" s="43">
        <f t="shared" si="6"/>
        <v>1</v>
      </c>
      <c r="T59" s="21"/>
      <c r="U59" s="21"/>
      <c r="V59" s="21"/>
      <c r="W59" s="21"/>
      <c r="X59" s="21"/>
      <c r="Y59" s="21"/>
      <c r="Z59" s="2"/>
      <c r="AA59" s="2"/>
      <c r="AB59" s="2"/>
      <c r="AC59" s="2"/>
      <c r="AD59" s="2"/>
      <c r="AE59" s="2"/>
      <c r="AF59" s="2"/>
    </row>
    <row r="60" spans="1:32" s="37" customFormat="1" x14ac:dyDescent="0.25">
      <c r="A60" s="40">
        <v>1850</v>
      </c>
      <c r="B60" s="18" t="s">
        <v>531</v>
      </c>
      <c r="C60" s="28" t="s">
        <v>230</v>
      </c>
      <c r="D60" s="28" t="s">
        <v>69</v>
      </c>
      <c r="E60" s="19"/>
      <c r="F60" s="18">
        <v>472374</v>
      </c>
      <c r="G60" s="18"/>
      <c r="H60" s="18"/>
      <c r="I60" s="18"/>
      <c r="J60" s="18"/>
      <c r="K60" s="18"/>
      <c r="L60" s="18"/>
      <c r="M60" s="2"/>
      <c r="N60" s="23" t="str">
        <f t="shared" si="1"/>
        <v/>
      </c>
      <c r="O60" s="23" t="str">
        <f t="shared" si="2"/>
        <v/>
      </c>
      <c r="P60" s="23">
        <f t="shared" si="3"/>
        <v>1</v>
      </c>
      <c r="Q60" s="23" t="str">
        <f t="shared" si="4"/>
        <v/>
      </c>
      <c r="R60" s="43">
        <f t="shared" si="5"/>
        <v>1</v>
      </c>
      <c r="S60" s="43" t="str">
        <f t="shared" si="6"/>
        <v/>
      </c>
      <c r="T60" s="21"/>
      <c r="U60" s="21"/>
      <c r="V60" s="21"/>
      <c r="W60" s="21"/>
      <c r="X60" s="21"/>
      <c r="Y60" s="21"/>
      <c r="Z60" s="2"/>
      <c r="AA60" s="2"/>
      <c r="AB60" s="2"/>
      <c r="AC60" s="2"/>
      <c r="AD60" s="2"/>
      <c r="AE60" s="2"/>
      <c r="AF60" s="2"/>
    </row>
    <row r="61" spans="1:32" s="37" customFormat="1" x14ac:dyDescent="0.25">
      <c r="A61" s="40">
        <v>1728</v>
      </c>
      <c r="B61" s="18" t="s">
        <v>532</v>
      </c>
      <c r="C61" s="28" t="s">
        <v>231</v>
      </c>
      <c r="D61" s="28" t="s">
        <v>232</v>
      </c>
      <c r="E61" s="19" t="s">
        <v>804</v>
      </c>
      <c r="F61" s="18">
        <v>472121</v>
      </c>
      <c r="G61" s="18"/>
      <c r="H61" s="18"/>
      <c r="I61" s="18"/>
      <c r="J61" s="18"/>
      <c r="K61" s="18"/>
      <c r="L61" s="18"/>
      <c r="M61" s="34">
        <v>208363</v>
      </c>
      <c r="N61" s="23" t="str">
        <f t="shared" si="1"/>
        <v/>
      </c>
      <c r="O61" s="23">
        <f t="shared" si="2"/>
        <v>1</v>
      </c>
      <c r="P61" s="23">
        <f t="shared" si="3"/>
        <v>1</v>
      </c>
      <c r="Q61" s="23" t="str">
        <f t="shared" si="4"/>
        <v/>
      </c>
      <c r="R61" s="43">
        <f t="shared" si="5"/>
        <v>1</v>
      </c>
      <c r="S61" s="43">
        <f t="shared" si="6"/>
        <v>1</v>
      </c>
      <c r="T61" s="21"/>
      <c r="U61" s="21"/>
      <c r="V61" s="21"/>
      <c r="W61" s="21"/>
      <c r="X61" s="21"/>
      <c r="Y61" s="21"/>
      <c r="Z61" s="2"/>
      <c r="AA61" s="2"/>
      <c r="AB61" s="2"/>
      <c r="AC61" s="2"/>
      <c r="AD61" s="2"/>
      <c r="AE61" s="2"/>
      <c r="AF61" s="2"/>
    </row>
    <row r="62" spans="1:32" s="37" customFormat="1" x14ac:dyDescent="0.25">
      <c r="A62" s="40">
        <v>1729</v>
      </c>
      <c r="B62" s="18" t="s">
        <v>533</v>
      </c>
      <c r="C62" s="28" t="s">
        <v>57</v>
      </c>
      <c r="D62" s="28" t="s">
        <v>58</v>
      </c>
      <c r="E62" s="19" t="s">
        <v>803</v>
      </c>
      <c r="F62" s="18">
        <v>472124</v>
      </c>
      <c r="G62" s="18"/>
      <c r="H62" s="18"/>
      <c r="I62" s="18"/>
      <c r="J62" s="18"/>
      <c r="K62" s="18"/>
      <c r="L62" s="18"/>
      <c r="M62" s="34">
        <v>208361</v>
      </c>
      <c r="N62" s="23" t="str">
        <f t="shared" si="1"/>
        <v/>
      </c>
      <c r="O62" s="23">
        <f t="shared" si="2"/>
        <v>1</v>
      </c>
      <c r="P62" s="23">
        <f t="shared" si="3"/>
        <v>1</v>
      </c>
      <c r="Q62" s="23" t="str">
        <f t="shared" si="4"/>
        <v/>
      </c>
      <c r="R62" s="43">
        <f t="shared" si="5"/>
        <v>1</v>
      </c>
      <c r="S62" s="43">
        <f t="shared" si="6"/>
        <v>1</v>
      </c>
      <c r="T62" s="21"/>
      <c r="U62" s="21"/>
      <c r="V62" s="21"/>
      <c r="W62" s="21"/>
      <c r="X62" s="21"/>
      <c r="Y62" s="21"/>
      <c r="Z62" s="2"/>
      <c r="AA62" s="2"/>
      <c r="AB62" s="2"/>
      <c r="AC62" s="2"/>
      <c r="AD62" s="2"/>
      <c r="AE62" s="2"/>
      <c r="AF62" s="2"/>
    </row>
    <row r="63" spans="1:32" s="37" customFormat="1" x14ac:dyDescent="0.25">
      <c r="A63" s="40">
        <v>1847</v>
      </c>
      <c r="B63" s="18" t="s">
        <v>534</v>
      </c>
      <c r="C63" s="28" t="s">
        <v>233</v>
      </c>
      <c r="D63" s="28" t="s">
        <v>168</v>
      </c>
      <c r="E63" s="19"/>
      <c r="F63" s="18">
        <v>472371</v>
      </c>
      <c r="G63" s="18"/>
      <c r="H63" s="18"/>
      <c r="I63" s="18"/>
      <c r="J63" s="18"/>
      <c r="K63" s="18"/>
      <c r="L63" s="18"/>
      <c r="M63" s="2"/>
      <c r="N63" s="23" t="str">
        <f t="shared" si="1"/>
        <v/>
      </c>
      <c r="O63" s="23" t="str">
        <f t="shared" si="2"/>
        <v/>
      </c>
      <c r="P63" s="23">
        <f t="shared" si="3"/>
        <v>1</v>
      </c>
      <c r="Q63" s="23" t="str">
        <f t="shared" si="4"/>
        <v/>
      </c>
      <c r="R63" s="43">
        <f t="shared" si="5"/>
        <v>1</v>
      </c>
      <c r="S63" s="43" t="str">
        <f t="shared" si="6"/>
        <v/>
      </c>
      <c r="T63" s="21"/>
      <c r="U63" s="21"/>
      <c r="V63" s="21"/>
      <c r="W63" s="21"/>
      <c r="X63" s="21"/>
      <c r="Y63" s="21"/>
      <c r="Z63" s="2"/>
      <c r="AA63" s="2"/>
      <c r="AB63" s="2"/>
      <c r="AC63" s="2"/>
      <c r="AD63" s="2"/>
      <c r="AE63" s="2"/>
      <c r="AF63" s="2"/>
    </row>
    <row r="64" spans="1:32" s="37" customFormat="1" x14ac:dyDescent="0.25">
      <c r="A64" s="40">
        <v>1848</v>
      </c>
      <c r="B64" s="18" t="s">
        <v>535</v>
      </c>
      <c r="C64" s="28" t="s">
        <v>234</v>
      </c>
      <c r="D64" s="28" t="s">
        <v>235</v>
      </c>
      <c r="E64" s="19"/>
      <c r="F64" s="18">
        <v>472372</v>
      </c>
      <c r="G64" s="18"/>
      <c r="H64" s="18"/>
      <c r="I64" s="18"/>
      <c r="J64" s="18"/>
      <c r="K64" s="18"/>
      <c r="L64" s="18"/>
      <c r="M64" s="2"/>
      <c r="N64" s="23" t="str">
        <f t="shared" si="1"/>
        <v/>
      </c>
      <c r="O64" s="23" t="str">
        <f t="shared" si="2"/>
        <v/>
      </c>
      <c r="P64" s="23">
        <f t="shared" si="3"/>
        <v>1</v>
      </c>
      <c r="Q64" s="23" t="str">
        <f t="shared" si="4"/>
        <v/>
      </c>
      <c r="R64" s="43">
        <f t="shared" si="5"/>
        <v>1</v>
      </c>
      <c r="S64" s="43" t="str">
        <f t="shared" si="6"/>
        <v/>
      </c>
      <c r="T64" s="21"/>
      <c r="U64" s="21"/>
      <c r="V64" s="21"/>
      <c r="W64" s="21"/>
      <c r="X64" s="21"/>
      <c r="Y64" s="21"/>
      <c r="Z64" s="2"/>
      <c r="AA64" s="2"/>
      <c r="AB64" s="2"/>
      <c r="AC64" s="2"/>
      <c r="AD64" s="2"/>
      <c r="AE64" s="2"/>
      <c r="AF64" s="2"/>
    </row>
    <row r="65" spans="1:32" s="37" customFormat="1" x14ac:dyDescent="0.25">
      <c r="A65" s="40">
        <v>1846</v>
      </c>
      <c r="B65" s="18" t="s">
        <v>536</v>
      </c>
      <c r="C65" s="28" t="s">
        <v>79</v>
      </c>
      <c r="D65" s="28" t="s">
        <v>236</v>
      </c>
      <c r="E65" s="19"/>
      <c r="F65" s="18">
        <v>472369</v>
      </c>
      <c r="G65" s="18"/>
      <c r="H65" s="18"/>
      <c r="I65" s="18"/>
      <c r="J65" s="18"/>
      <c r="K65" s="18"/>
      <c r="L65" s="18"/>
      <c r="M65" s="2"/>
      <c r="N65" s="23" t="str">
        <f t="shared" si="1"/>
        <v/>
      </c>
      <c r="O65" s="23" t="str">
        <f t="shared" si="2"/>
        <v/>
      </c>
      <c r="P65" s="23">
        <f t="shared" si="3"/>
        <v>1</v>
      </c>
      <c r="Q65" s="23" t="str">
        <f t="shared" si="4"/>
        <v/>
      </c>
      <c r="R65" s="43">
        <f t="shared" si="5"/>
        <v>1</v>
      </c>
      <c r="S65" s="43" t="str">
        <f t="shared" si="6"/>
        <v/>
      </c>
      <c r="T65" s="21"/>
      <c r="U65" s="21"/>
      <c r="V65" s="21"/>
      <c r="W65" s="21"/>
      <c r="X65" s="21"/>
      <c r="Y65" s="21"/>
      <c r="Z65" s="2"/>
      <c r="AA65" s="2"/>
      <c r="AB65" s="2"/>
      <c r="AC65" s="2"/>
      <c r="AD65" s="2"/>
      <c r="AE65" s="2"/>
      <c r="AF65" s="2"/>
    </row>
    <row r="66" spans="1:32" s="37" customFormat="1" x14ac:dyDescent="0.25">
      <c r="A66" s="40">
        <v>1702</v>
      </c>
      <c r="B66" s="18" t="s">
        <v>59</v>
      </c>
      <c r="C66" s="28" t="s">
        <v>237</v>
      </c>
      <c r="D66" s="28" t="s">
        <v>238</v>
      </c>
      <c r="E66" s="19" t="s">
        <v>799</v>
      </c>
      <c r="F66" s="18">
        <v>472075</v>
      </c>
      <c r="G66" s="18"/>
      <c r="H66" s="18"/>
      <c r="I66" s="18"/>
      <c r="J66" s="18"/>
      <c r="K66" s="18"/>
      <c r="L66" s="18"/>
      <c r="M66" s="34">
        <v>208365</v>
      </c>
      <c r="N66" s="23" t="str">
        <f t="shared" si="1"/>
        <v/>
      </c>
      <c r="O66" s="23">
        <f t="shared" si="2"/>
        <v>1</v>
      </c>
      <c r="P66" s="23">
        <f t="shared" si="3"/>
        <v>1</v>
      </c>
      <c r="Q66" s="23" t="str">
        <f t="shared" si="4"/>
        <v/>
      </c>
      <c r="R66" s="43">
        <f t="shared" si="5"/>
        <v>1</v>
      </c>
      <c r="S66" s="43">
        <f t="shared" si="6"/>
        <v>1</v>
      </c>
      <c r="T66" s="21"/>
      <c r="U66" s="21"/>
      <c r="V66" s="21"/>
      <c r="W66" s="21"/>
      <c r="X66" s="21"/>
      <c r="Y66" s="21"/>
      <c r="Z66" s="2"/>
      <c r="AA66" s="2"/>
      <c r="AB66" s="2"/>
      <c r="AC66" s="2"/>
      <c r="AD66" s="2"/>
      <c r="AE66" s="2"/>
      <c r="AF66" s="2"/>
    </row>
    <row r="67" spans="1:32" s="37" customFormat="1" x14ac:dyDescent="0.25">
      <c r="A67" s="40">
        <v>1701</v>
      </c>
      <c r="B67" s="18" t="s">
        <v>537</v>
      </c>
      <c r="C67" s="28"/>
      <c r="D67" s="28"/>
      <c r="E67" s="19"/>
      <c r="F67" s="18">
        <v>472074</v>
      </c>
      <c r="G67" s="18"/>
      <c r="H67" s="18"/>
      <c r="I67" s="18"/>
      <c r="J67" s="18"/>
      <c r="K67" s="18"/>
      <c r="L67" s="18"/>
      <c r="M67" s="2"/>
      <c r="N67" s="23" t="str">
        <f t="shared" si="1"/>
        <v/>
      </c>
      <c r="O67" s="23" t="str">
        <f t="shared" si="2"/>
        <v/>
      </c>
      <c r="P67" s="23">
        <f t="shared" si="3"/>
        <v>1</v>
      </c>
      <c r="Q67" s="23" t="str">
        <f t="shared" si="4"/>
        <v/>
      </c>
      <c r="R67" s="43">
        <f t="shared" si="5"/>
        <v>1</v>
      </c>
      <c r="S67" s="43" t="str">
        <f t="shared" si="6"/>
        <v/>
      </c>
      <c r="T67" s="21"/>
      <c r="U67" s="21"/>
      <c r="V67" s="21"/>
      <c r="W67" s="21"/>
      <c r="X67" s="21"/>
      <c r="Y67" s="21"/>
      <c r="Z67" s="2"/>
      <c r="AA67" s="2"/>
      <c r="AB67" s="2"/>
      <c r="AC67" s="2"/>
      <c r="AD67" s="2"/>
      <c r="AE67" s="2"/>
      <c r="AF67" s="2"/>
    </row>
    <row r="68" spans="1:32" s="37" customFormat="1" x14ac:dyDescent="0.25">
      <c r="A68" s="40">
        <v>1826</v>
      </c>
      <c r="B68" s="18" t="s">
        <v>538</v>
      </c>
      <c r="C68" s="28" t="s">
        <v>239</v>
      </c>
      <c r="D68" s="28" t="s">
        <v>240</v>
      </c>
      <c r="E68" s="19"/>
      <c r="F68" s="18">
        <v>472344</v>
      </c>
      <c r="G68" s="18"/>
      <c r="H68" s="18"/>
      <c r="I68" s="18"/>
      <c r="J68" s="18"/>
      <c r="K68" s="18"/>
      <c r="L68" s="18"/>
      <c r="M68" s="2"/>
      <c r="N68" s="23" t="str">
        <f t="shared" si="1"/>
        <v/>
      </c>
      <c r="O68" s="23" t="str">
        <f t="shared" si="2"/>
        <v/>
      </c>
      <c r="P68" s="23">
        <f t="shared" si="3"/>
        <v>1</v>
      </c>
      <c r="Q68" s="23" t="str">
        <f t="shared" si="4"/>
        <v/>
      </c>
      <c r="R68" s="43">
        <f t="shared" si="5"/>
        <v>1</v>
      </c>
      <c r="S68" s="43" t="str">
        <f t="shared" si="6"/>
        <v/>
      </c>
      <c r="T68" s="21"/>
      <c r="U68" s="21"/>
      <c r="V68" s="21"/>
      <c r="W68" s="21"/>
      <c r="X68" s="21"/>
      <c r="Y68" s="21"/>
      <c r="Z68" s="2"/>
      <c r="AA68" s="2"/>
      <c r="AB68" s="2"/>
      <c r="AC68" s="2"/>
      <c r="AD68" s="2"/>
      <c r="AE68" s="2"/>
      <c r="AF68" s="2"/>
    </row>
    <row r="69" spans="1:32" s="37" customFormat="1" x14ac:dyDescent="0.25">
      <c r="A69" s="40">
        <v>1846</v>
      </c>
      <c r="B69" s="18" t="s">
        <v>539</v>
      </c>
      <c r="C69" s="28" t="s">
        <v>241</v>
      </c>
      <c r="D69" s="28" t="s">
        <v>240</v>
      </c>
      <c r="E69" s="19"/>
      <c r="F69" s="18">
        <v>472368</v>
      </c>
      <c r="G69" s="18"/>
      <c r="H69" s="18"/>
      <c r="I69" s="18"/>
      <c r="J69" s="18"/>
      <c r="K69" s="18"/>
      <c r="L69" s="18"/>
      <c r="M69" s="2"/>
      <c r="N69" s="23" t="str">
        <f t="shared" ref="N69:N133" si="7">IF(I69="","",1)</f>
        <v/>
      </c>
      <c r="O69" s="23" t="str">
        <f t="shared" ref="O69:O133" si="8">IF(M69="","",1)</f>
        <v/>
      </c>
      <c r="P69" s="23">
        <f t="shared" ref="P69:P133" si="9">IF(F69="","",1)</f>
        <v>1</v>
      </c>
      <c r="Q69" s="23" t="str">
        <f t="shared" ref="Q69:Q133" si="10">IF(H69="","",1)</f>
        <v/>
      </c>
      <c r="R69" s="43">
        <f t="shared" ref="R69:R133" si="11">IF(SUM(O69:Q69)&gt;0,1,"")</f>
        <v>1</v>
      </c>
      <c r="S69" s="43" t="str">
        <f t="shared" ref="S69:S133" si="12">IF(SUM(O69:P69)=2,1,"")</f>
        <v/>
      </c>
      <c r="T69" s="21"/>
      <c r="U69" s="21"/>
      <c r="V69" s="21"/>
      <c r="W69" s="21"/>
      <c r="X69" s="21"/>
      <c r="Y69" s="21"/>
      <c r="Z69" s="2"/>
      <c r="AA69" s="2"/>
      <c r="AB69" s="2"/>
      <c r="AC69" s="2"/>
      <c r="AD69" s="2"/>
      <c r="AE69" s="2"/>
      <c r="AF69" s="2"/>
    </row>
    <row r="70" spans="1:32" s="37" customFormat="1" x14ac:dyDescent="0.25">
      <c r="A70" s="40">
        <v>1826</v>
      </c>
      <c r="B70" s="18" t="s">
        <v>540</v>
      </c>
      <c r="C70" s="28" t="s">
        <v>242</v>
      </c>
      <c r="D70" s="28" t="s">
        <v>69</v>
      </c>
      <c r="E70" s="19"/>
      <c r="F70" s="18">
        <v>472345</v>
      </c>
      <c r="G70" s="18"/>
      <c r="H70" s="18"/>
      <c r="I70" s="18"/>
      <c r="J70" s="18"/>
      <c r="K70" s="18"/>
      <c r="L70" s="18"/>
      <c r="M70" s="2"/>
      <c r="N70" s="23" t="str">
        <f t="shared" si="7"/>
        <v/>
      </c>
      <c r="O70" s="23" t="str">
        <f t="shared" si="8"/>
        <v/>
      </c>
      <c r="P70" s="23">
        <f t="shared" si="9"/>
        <v>1</v>
      </c>
      <c r="Q70" s="23" t="str">
        <f t="shared" si="10"/>
        <v/>
      </c>
      <c r="R70" s="43">
        <f t="shared" si="11"/>
        <v>1</v>
      </c>
      <c r="S70" s="43" t="str">
        <f t="shared" si="12"/>
        <v/>
      </c>
      <c r="T70" s="21"/>
      <c r="U70" s="21"/>
      <c r="V70" s="21"/>
      <c r="W70" s="21"/>
      <c r="X70" s="21"/>
      <c r="Y70" s="21"/>
      <c r="Z70" s="2"/>
      <c r="AA70" s="2"/>
      <c r="AB70" s="2"/>
      <c r="AC70" s="2"/>
      <c r="AD70" s="2"/>
      <c r="AE70" s="2"/>
      <c r="AF70" s="2"/>
    </row>
    <row r="71" spans="1:32" s="37" customFormat="1" x14ac:dyDescent="0.25">
      <c r="A71" s="40">
        <v>1883</v>
      </c>
      <c r="B71" s="18" t="s">
        <v>541</v>
      </c>
      <c r="C71" s="28" t="s">
        <v>181</v>
      </c>
      <c r="D71" s="28" t="s">
        <v>243</v>
      </c>
      <c r="E71" s="19"/>
      <c r="F71" s="18">
        <v>472438</v>
      </c>
      <c r="G71" s="18"/>
      <c r="H71" s="18"/>
      <c r="I71" s="18"/>
      <c r="J71" s="18"/>
      <c r="K71" s="18"/>
      <c r="L71" s="18"/>
      <c r="M71" s="2"/>
      <c r="N71" s="23" t="str">
        <f t="shared" si="7"/>
        <v/>
      </c>
      <c r="O71" s="23" t="str">
        <f t="shared" si="8"/>
        <v/>
      </c>
      <c r="P71" s="23">
        <f t="shared" si="9"/>
        <v>1</v>
      </c>
      <c r="Q71" s="23" t="str">
        <f t="shared" si="10"/>
        <v/>
      </c>
      <c r="R71" s="43">
        <f t="shared" si="11"/>
        <v>1</v>
      </c>
      <c r="S71" s="43" t="str">
        <f t="shared" si="12"/>
        <v/>
      </c>
      <c r="T71" s="21"/>
      <c r="U71" s="21"/>
      <c r="V71" s="21"/>
      <c r="W71" s="21"/>
      <c r="X71" s="21"/>
      <c r="Y71" s="21"/>
      <c r="Z71" s="2"/>
      <c r="AA71" s="2"/>
      <c r="AB71" s="2"/>
      <c r="AC71" s="2"/>
      <c r="AD71" s="2"/>
      <c r="AE71" s="2"/>
      <c r="AF71" s="2"/>
    </row>
    <row r="72" spans="1:32" s="37" customFormat="1" ht="15.75" x14ac:dyDescent="0.25">
      <c r="A72" s="25" t="s">
        <v>754</v>
      </c>
      <c r="B72" s="42" t="s">
        <v>17</v>
      </c>
      <c r="C72" s="27" t="s">
        <v>5</v>
      </c>
      <c r="D72" s="27" t="s">
        <v>6</v>
      </c>
      <c r="E72" s="27" t="s">
        <v>7</v>
      </c>
      <c r="F72" s="17"/>
      <c r="G72" s="17"/>
      <c r="H72" s="17"/>
      <c r="I72" s="17"/>
      <c r="J72" s="17"/>
      <c r="K72" s="17"/>
      <c r="L72" s="17"/>
      <c r="M72" s="17"/>
      <c r="N72" s="23" t="str">
        <f t="shared" si="7"/>
        <v/>
      </c>
      <c r="O72" s="23" t="str">
        <f t="shared" si="8"/>
        <v/>
      </c>
      <c r="P72" s="23" t="str">
        <f t="shared" si="9"/>
        <v/>
      </c>
      <c r="Q72" s="23" t="str">
        <f t="shared" si="10"/>
        <v/>
      </c>
      <c r="R72" s="43" t="str">
        <f t="shared" si="11"/>
        <v/>
      </c>
      <c r="S72" s="43" t="str">
        <f t="shared" si="12"/>
        <v/>
      </c>
      <c r="T72" s="21"/>
      <c r="U72" s="21"/>
      <c r="V72" s="21"/>
      <c r="W72" s="21"/>
      <c r="X72" s="21"/>
      <c r="Y72" s="21"/>
      <c r="Z72" s="2"/>
      <c r="AA72" s="2"/>
      <c r="AB72" s="2"/>
      <c r="AC72" s="2"/>
      <c r="AD72" s="2"/>
      <c r="AE72" s="2"/>
      <c r="AF72" s="2"/>
    </row>
    <row r="73" spans="1:32" s="37" customFormat="1" x14ac:dyDescent="0.25">
      <c r="A73" s="40">
        <v>1842</v>
      </c>
      <c r="B73" s="18" t="s">
        <v>542</v>
      </c>
      <c r="C73" s="28" t="s">
        <v>244</v>
      </c>
      <c r="D73" s="28" t="s">
        <v>188</v>
      </c>
      <c r="E73" s="19"/>
      <c r="F73" s="18">
        <v>472363</v>
      </c>
      <c r="G73" s="18"/>
      <c r="H73" s="18"/>
      <c r="I73" s="18"/>
      <c r="J73" s="18"/>
      <c r="K73" s="18"/>
      <c r="L73" s="18"/>
      <c r="M73" s="2"/>
      <c r="N73" s="23" t="str">
        <f t="shared" si="7"/>
        <v/>
      </c>
      <c r="O73" s="23" t="str">
        <f t="shared" si="8"/>
        <v/>
      </c>
      <c r="P73" s="23">
        <f t="shared" si="9"/>
        <v>1</v>
      </c>
      <c r="Q73" s="23" t="str">
        <f t="shared" si="10"/>
        <v/>
      </c>
      <c r="R73" s="43">
        <f t="shared" si="11"/>
        <v>1</v>
      </c>
      <c r="S73" s="43" t="str">
        <f t="shared" si="12"/>
        <v/>
      </c>
      <c r="T73" s="21"/>
      <c r="U73" s="21"/>
      <c r="V73" s="21"/>
      <c r="W73" s="21"/>
      <c r="X73" s="21"/>
      <c r="Y73" s="21"/>
      <c r="Z73" s="2"/>
      <c r="AA73" s="2"/>
      <c r="AB73" s="2"/>
      <c r="AC73" s="2"/>
      <c r="AD73" s="2"/>
      <c r="AE73" s="2"/>
      <c r="AF73" s="2"/>
    </row>
    <row r="74" spans="1:32" s="37" customFormat="1" x14ac:dyDescent="0.25">
      <c r="A74" s="40">
        <v>1838</v>
      </c>
      <c r="B74" s="18" t="s">
        <v>543</v>
      </c>
      <c r="C74" s="28"/>
      <c r="D74" s="28"/>
      <c r="E74" s="19"/>
      <c r="F74" s="18">
        <v>472359</v>
      </c>
      <c r="G74" s="18"/>
      <c r="H74" s="18"/>
      <c r="I74" s="18"/>
      <c r="J74" s="18"/>
      <c r="K74" s="18"/>
      <c r="L74" s="18"/>
      <c r="M74" s="2"/>
      <c r="N74" s="23" t="str">
        <f t="shared" si="7"/>
        <v/>
      </c>
      <c r="O74" s="23" t="str">
        <f t="shared" si="8"/>
        <v/>
      </c>
      <c r="P74" s="23">
        <f t="shared" si="9"/>
        <v>1</v>
      </c>
      <c r="Q74" s="23" t="str">
        <f t="shared" si="10"/>
        <v/>
      </c>
      <c r="R74" s="43">
        <f t="shared" si="11"/>
        <v>1</v>
      </c>
      <c r="S74" s="43" t="str">
        <f t="shared" si="12"/>
        <v/>
      </c>
      <c r="T74" s="21"/>
      <c r="U74" s="21"/>
      <c r="V74" s="21"/>
      <c r="W74" s="21"/>
      <c r="X74" s="21"/>
      <c r="Y74" s="21"/>
      <c r="Z74" s="2"/>
      <c r="AA74" s="2"/>
      <c r="AB74" s="2"/>
      <c r="AC74" s="2"/>
      <c r="AD74" s="2"/>
      <c r="AE74" s="2"/>
      <c r="AF74" s="2"/>
    </row>
    <row r="75" spans="1:32" s="37" customFormat="1" x14ac:dyDescent="0.25">
      <c r="A75" s="40">
        <v>1840</v>
      </c>
      <c r="B75" s="18" t="s">
        <v>766</v>
      </c>
      <c r="C75" s="28" t="s">
        <v>245</v>
      </c>
      <c r="D75" s="28" t="s">
        <v>61</v>
      </c>
      <c r="E75" s="19" t="s">
        <v>799</v>
      </c>
      <c r="F75" s="18">
        <v>472361</v>
      </c>
      <c r="G75" s="18"/>
      <c r="H75" s="18"/>
      <c r="I75" s="18"/>
      <c r="J75" s="18"/>
      <c r="K75" s="18"/>
      <c r="L75" s="18"/>
      <c r="M75" s="34">
        <v>208649</v>
      </c>
      <c r="N75" s="23" t="str">
        <f t="shared" si="7"/>
        <v/>
      </c>
      <c r="O75" s="23">
        <f t="shared" si="8"/>
        <v>1</v>
      </c>
      <c r="P75" s="23">
        <f t="shared" si="9"/>
        <v>1</v>
      </c>
      <c r="Q75" s="23" t="str">
        <f t="shared" si="10"/>
        <v/>
      </c>
      <c r="R75" s="43">
        <f t="shared" si="11"/>
        <v>1</v>
      </c>
      <c r="S75" s="43">
        <f t="shared" si="12"/>
        <v>1</v>
      </c>
      <c r="T75" s="21"/>
      <c r="U75" s="21"/>
      <c r="V75" s="21"/>
      <c r="W75" s="21"/>
      <c r="X75" s="21"/>
      <c r="Y75" s="21"/>
      <c r="Z75" s="2"/>
      <c r="AA75" s="2"/>
      <c r="AB75" s="2"/>
      <c r="AC75" s="2"/>
      <c r="AD75" s="2"/>
      <c r="AE75" s="2"/>
      <c r="AF75" s="2"/>
    </row>
    <row r="76" spans="1:32" s="37" customFormat="1" x14ac:dyDescent="0.25">
      <c r="A76" s="40">
        <v>1839</v>
      </c>
      <c r="B76" s="18" t="s">
        <v>544</v>
      </c>
      <c r="C76" s="28" t="s">
        <v>246</v>
      </c>
      <c r="D76" s="28" t="s">
        <v>247</v>
      </c>
      <c r="E76" s="19"/>
      <c r="F76" s="18">
        <v>472360</v>
      </c>
      <c r="G76" s="18"/>
      <c r="H76" s="18"/>
      <c r="I76" s="18"/>
      <c r="J76" s="18"/>
      <c r="K76" s="18"/>
      <c r="L76" s="18"/>
      <c r="M76" s="2"/>
      <c r="N76" s="23" t="str">
        <f t="shared" si="7"/>
        <v/>
      </c>
      <c r="O76" s="23" t="str">
        <f t="shared" si="8"/>
        <v/>
      </c>
      <c r="P76" s="23">
        <f t="shared" si="9"/>
        <v>1</v>
      </c>
      <c r="Q76" s="23" t="str">
        <f t="shared" si="10"/>
        <v/>
      </c>
      <c r="R76" s="43">
        <f t="shared" si="11"/>
        <v>1</v>
      </c>
      <c r="S76" s="43" t="str">
        <f t="shared" si="12"/>
        <v/>
      </c>
      <c r="T76" s="21"/>
      <c r="U76" s="21"/>
      <c r="V76" s="21"/>
      <c r="W76" s="21"/>
      <c r="X76" s="21"/>
      <c r="Y76" s="21"/>
      <c r="Z76" s="2"/>
      <c r="AA76" s="2"/>
      <c r="AB76" s="2"/>
      <c r="AC76" s="2"/>
      <c r="AD76" s="2"/>
      <c r="AE76" s="2"/>
      <c r="AF76" s="2"/>
    </row>
    <row r="77" spans="1:32" s="37" customFormat="1" x14ac:dyDescent="0.25">
      <c r="A77" s="40">
        <v>1843</v>
      </c>
      <c r="B77" s="18" t="s">
        <v>545</v>
      </c>
      <c r="C77" s="28" t="s">
        <v>194</v>
      </c>
      <c r="D77" s="28" t="s">
        <v>248</v>
      </c>
      <c r="E77" s="19"/>
      <c r="F77" s="18">
        <v>472364</v>
      </c>
      <c r="G77" s="18"/>
      <c r="H77" s="18"/>
      <c r="I77" s="18"/>
      <c r="J77" s="18"/>
      <c r="K77" s="18"/>
      <c r="L77" s="18"/>
      <c r="M77" s="2"/>
      <c r="N77" s="23" t="str">
        <f t="shared" si="7"/>
        <v/>
      </c>
      <c r="O77" s="23" t="str">
        <f t="shared" si="8"/>
        <v/>
      </c>
      <c r="P77" s="23">
        <f t="shared" si="9"/>
        <v>1</v>
      </c>
      <c r="Q77" s="23" t="str">
        <f t="shared" si="10"/>
        <v/>
      </c>
      <c r="R77" s="43">
        <f t="shared" si="11"/>
        <v>1</v>
      </c>
      <c r="S77" s="43" t="str">
        <f t="shared" si="12"/>
        <v/>
      </c>
      <c r="T77" s="21"/>
      <c r="U77" s="21"/>
      <c r="V77" s="21"/>
      <c r="W77" s="21"/>
      <c r="X77" s="21"/>
      <c r="Y77" s="21"/>
      <c r="Z77" s="2"/>
      <c r="AA77" s="2"/>
      <c r="AB77" s="2"/>
      <c r="AC77" s="2"/>
      <c r="AD77" s="2"/>
      <c r="AE77" s="2"/>
      <c r="AF77" s="2"/>
    </row>
    <row r="78" spans="1:32" s="37" customFormat="1" x14ac:dyDescent="0.25">
      <c r="A78" s="40">
        <v>1841</v>
      </c>
      <c r="B78" s="18" t="s">
        <v>62</v>
      </c>
      <c r="C78" s="28" t="s">
        <v>63</v>
      </c>
      <c r="D78" s="28" t="s">
        <v>64</v>
      </c>
      <c r="E78" s="19" t="s">
        <v>799</v>
      </c>
      <c r="F78" s="18">
        <v>472362</v>
      </c>
      <c r="G78" s="18"/>
      <c r="H78" s="18"/>
      <c r="I78" s="18"/>
      <c r="J78" s="18"/>
      <c r="K78" s="18"/>
      <c r="L78" s="18"/>
      <c r="M78" s="34">
        <v>208648</v>
      </c>
      <c r="N78" s="23" t="str">
        <f t="shared" si="7"/>
        <v/>
      </c>
      <c r="O78" s="23">
        <f t="shared" si="8"/>
        <v>1</v>
      </c>
      <c r="P78" s="23">
        <f t="shared" si="9"/>
        <v>1</v>
      </c>
      <c r="Q78" s="23" t="str">
        <f t="shared" si="10"/>
        <v/>
      </c>
      <c r="R78" s="43">
        <f t="shared" si="11"/>
        <v>1</v>
      </c>
      <c r="S78" s="43">
        <f t="shared" si="12"/>
        <v>1</v>
      </c>
      <c r="T78" s="21"/>
      <c r="U78" s="21"/>
      <c r="V78" s="21"/>
      <c r="W78" s="21"/>
      <c r="X78" s="21"/>
      <c r="Y78" s="21"/>
      <c r="Z78" s="2"/>
      <c r="AA78" s="2"/>
      <c r="AB78" s="2"/>
      <c r="AC78" s="2"/>
      <c r="AD78" s="2"/>
      <c r="AE78" s="2"/>
      <c r="AF78" s="2"/>
    </row>
    <row r="79" spans="1:32" s="37" customFormat="1" x14ac:dyDescent="0.25">
      <c r="A79" s="40">
        <v>1807</v>
      </c>
      <c r="B79" s="18" t="s">
        <v>546</v>
      </c>
      <c r="C79" s="28" t="s">
        <v>249</v>
      </c>
      <c r="D79" s="28" t="s">
        <v>250</v>
      </c>
      <c r="E79" s="19"/>
      <c r="F79" s="18">
        <v>472320</v>
      </c>
      <c r="G79" s="18"/>
      <c r="H79" s="18"/>
      <c r="I79" s="18"/>
      <c r="J79" s="18"/>
      <c r="K79" s="18"/>
      <c r="L79" s="18"/>
      <c r="M79" s="2"/>
      <c r="N79" s="23" t="str">
        <f t="shared" si="7"/>
        <v/>
      </c>
      <c r="O79" s="23" t="str">
        <f t="shared" si="8"/>
        <v/>
      </c>
      <c r="P79" s="23">
        <f t="shared" si="9"/>
        <v>1</v>
      </c>
      <c r="Q79" s="23" t="str">
        <f t="shared" si="10"/>
        <v/>
      </c>
      <c r="R79" s="43">
        <f t="shared" si="11"/>
        <v>1</v>
      </c>
      <c r="S79" s="43" t="str">
        <f t="shared" si="12"/>
        <v/>
      </c>
      <c r="T79" s="21"/>
      <c r="U79" s="21"/>
      <c r="V79" s="21"/>
      <c r="W79" s="21"/>
      <c r="X79" s="21"/>
      <c r="Y79" s="21"/>
      <c r="Z79" s="2"/>
      <c r="AA79" s="2"/>
      <c r="AB79" s="2"/>
      <c r="AC79" s="2"/>
      <c r="AD79" s="2"/>
      <c r="AE79" s="2"/>
      <c r="AF79" s="2"/>
    </row>
    <row r="80" spans="1:32" s="37" customFormat="1" x14ac:dyDescent="0.25">
      <c r="A80" s="40">
        <v>1794</v>
      </c>
      <c r="B80" s="18" t="s">
        <v>547</v>
      </c>
      <c r="C80" s="28" t="s">
        <v>196</v>
      </c>
      <c r="D80" s="28" t="s">
        <v>236</v>
      </c>
      <c r="E80" s="19"/>
      <c r="F80" s="18">
        <v>472250</v>
      </c>
      <c r="G80" s="18"/>
      <c r="H80" s="18"/>
      <c r="I80" s="18"/>
      <c r="J80" s="18"/>
      <c r="K80" s="18"/>
      <c r="L80" s="18"/>
      <c r="M80" s="2"/>
      <c r="N80" s="23" t="str">
        <f t="shared" si="7"/>
        <v/>
      </c>
      <c r="O80" s="23" t="str">
        <f t="shared" si="8"/>
        <v/>
      </c>
      <c r="P80" s="23">
        <f t="shared" si="9"/>
        <v>1</v>
      </c>
      <c r="Q80" s="23" t="str">
        <f t="shared" si="10"/>
        <v/>
      </c>
      <c r="R80" s="43">
        <f t="shared" si="11"/>
        <v>1</v>
      </c>
      <c r="S80" s="43" t="str">
        <f t="shared" si="12"/>
        <v/>
      </c>
      <c r="T80" s="21"/>
      <c r="U80" s="21"/>
      <c r="V80" s="21"/>
      <c r="W80" s="21"/>
      <c r="X80" s="21"/>
      <c r="Y80" s="21"/>
      <c r="Z80" s="2"/>
      <c r="AA80" s="2"/>
      <c r="AB80" s="2"/>
      <c r="AC80" s="2"/>
      <c r="AD80" s="2"/>
      <c r="AE80" s="2"/>
      <c r="AF80" s="2"/>
    </row>
    <row r="81" spans="1:32" s="37" customFormat="1" x14ac:dyDescent="0.25">
      <c r="A81" s="40">
        <v>1794</v>
      </c>
      <c r="B81" s="18" t="s">
        <v>548</v>
      </c>
      <c r="C81" s="28" t="s">
        <v>221</v>
      </c>
      <c r="D81" s="28" t="s">
        <v>251</v>
      </c>
      <c r="E81" s="19"/>
      <c r="F81" s="18">
        <v>472249</v>
      </c>
      <c r="G81" s="18"/>
      <c r="H81" s="18"/>
      <c r="I81" s="18"/>
      <c r="J81" s="18"/>
      <c r="K81" s="18"/>
      <c r="L81" s="18"/>
      <c r="M81" s="2"/>
      <c r="N81" s="23" t="str">
        <f t="shared" si="7"/>
        <v/>
      </c>
      <c r="O81" s="23" t="str">
        <f t="shared" si="8"/>
        <v/>
      </c>
      <c r="P81" s="23">
        <f t="shared" si="9"/>
        <v>1</v>
      </c>
      <c r="Q81" s="23" t="str">
        <f t="shared" si="10"/>
        <v/>
      </c>
      <c r="R81" s="43">
        <f t="shared" si="11"/>
        <v>1</v>
      </c>
      <c r="S81" s="43" t="str">
        <f t="shared" si="12"/>
        <v/>
      </c>
      <c r="T81" s="21"/>
      <c r="U81" s="21"/>
      <c r="V81" s="21"/>
      <c r="W81" s="21"/>
      <c r="X81" s="21"/>
      <c r="Y81" s="21"/>
      <c r="Z81" s="2"/>
      <c r="AA81" s="2"/>
      <c r="AB81" s="2"/>
      <c r="AC81" s="2"/>
      <c r="AD81" s="2"/>
      <c r="AE81" s="2"/>
      <c r="AF81" s="2"/>
    </row>
    <row r="82" spans="1:32" s="37" customFormat="1" x14ac:dyDescent="0.25">
      <c r="A82" s="40">
        <v>1917</v>
      </c>
      <c r="B82" s="18" t="s">
        <v>549</v>
      </c>
      <c r="C82" s="28" t="s">
        <v>233</v>
      </c>
      <c r="D82" s="28" t="s">
        <v>248</v>
      </c>
      <c r="E82" s="19"/>
      <c r="F82" s="18">
        <v>472484</v>
      </c>
      <c r="G82" s="18"/>
      <c r="H82" s="18"/>
      <c r="I82" s="18"/>
      <c r="J82" s="18"/>
      <c r="K82" s="18"/>
      <c r="L82" s="18"/>
      <c r="M82" s="2"/>
      <c r="N82" s="23" t="str">
        <f t="shared" si="7"/>
        <v/>
      </c>
      <c r="O82" s="23" t="str">
        <f t="shared" si="8"/>
        <v/>
      </c>
      <c r="P82" s="23">
        <f t="shared" si="9"/>
        <v>1</v>
      </c>
      <c r="Q82" s="23" t="str">
        <f t="shared" si="10"/>
        <v/>
      </c>
      <c r="R82" s="43">
        <f t="shared" si="11"/>
        <v>1</v>
      </c>
      <c r="S82" s="43" t="str">
        <f t="shared" si="12"/>
        <v/>
      </c>
      <c r="T82" s="21"/>
      <c r="U82" s="21"/>
      <c r="V82" s="21"/>
      <c r="W82" s="21"/>
      <c r="X82" s="21"/>
      <c r="Y82" s="21"/>
      <c r="Z82" s="2"/>
      <c r="AA82" s="2"/>
      <c r="AB82" s="2"/>
      <c r="AC82" s="2"/>
      <c r="AD82" s="2"/>
      <c r="AE82" s="2"/>
      <c r="AF82" s="2"/>
    </row>
    <row r="83" spans="1:32" s="37" customFormat="1" x14ac:dyDescent="0.25">
      <c r="A83" s="40">
        <v>1807</v>
      </c>
      <c r="B83" s="18" t="s">
        <v>550</v>
      </c>
      <c r="C83" s="28" t="s">
        <v>249</v>
      </c>
      <c r="D83" s="28" t="s">
        <v>168</v>
      </c>
      <c r="E83" s="19"/>
      <c r="F83" s="18">
        <v>472319</v>
      </c>
      <c r="G83" s="18"/>
      <c r="H83" s="18"/>
      <c r="I83" s="18"/>
      <c r="J83" s="18"/>
      <c r="K83" s="18"/>
      <c r="L83" s="18"/>
      <c r="M83" s="2"/>
      <c r="N83" s="23" t="str">
        <f t="shared" si="7"/>
        <v/>
      </c>
      <c r="O83" s="23" t="str">
        <f t="shared" si="8"/>
        <v/>
      </c>
      <c r="P83" s="23">
        <f t="shared" si="9"/>
        <v>1</v>
      </c>
      <c r="Q83" s="23" t="str">
        <f t="shared" si="10"/>
        <v/>
      </c>
      <c r="R83" s="43">
        <f t="shared" si="11"/>
        <v>1</v>
      </c>
      <c r="S83" s="43" t="str">
        <f t="shared" si="12"/>
        <v/>
      </c>
      <c r="T83" s="21"/>
      <c r="U83" s="21"/>
      <c r="V83" s="21"/>
      <c r="W83" s="21"/>
      <c r="X83" s="21"/>
      <c r="Y83" s="21"/>
      <c r="Z83" s="2"/>
      <c r="AA83" s="2"/>
      <c r="AB83" s="2"/>
      <c r="AC83" s="2"/>
      <c r="AD83" s="2"/>
      <c r="AE83" s="2"/>
      <c r="AF83" s="2"/>
    </row>
    <row r="84" spans="1:32" s="37" customFormat="1" x14ac:dyDescent="0.25">
      <c r="A84" s="40">
        <v>1724</v>
      </c>
      <c r="B84" s="18" t="s">
        <v>551</v>
      </c>
      <c r="C84" s="28" t="s">
        <v>252</v>
      </c>
      <c r="D84" s="28" t="s">
        <v>253</v>
      </c>
      <c r="E84" s="19" t="s">
        <v>805</v>
      </c>
      <c r="F84" s="18">
        <v>472115</v>
      </c>
      <c r="G84" s="18"/>
      <c r="H84" s="18"/>
      <c r="I84" s="18"/>
      <c r="J84" s="18"/>
      <c r="K84" s="18"/>
      <c r="L84" s="18"/>
      <c r="M84" s="34">
        <v>208872</v>
      </c>
      <c r="N84" s="23" t="str">
        <f t="shared" si="7"/>
        <v/>
      </c>
      <c r="O84" s="23">
        <f t="shared" si="8"/>
        <v>1</v>
      </c>
      <c r="P84" s="23">
        <f t="shared" si="9"/>
        <v>1</v>
      </c>
      <c r="Q84" s="23" t="str">
        <f t="shared" si="10"/>
        <v/>
      </c>
      <c r="R84" s="43">
        <f t="shared" si="11"/>
        <v>1</v>
      </c>
      <c r="S84" s="43">
        <f t="shared" si="12"/>
        <v>1</v>
      </c>
      <c r="T84" s="21"/>
      <c r="U84" s="21"/>
      <c r="V84" s="21"/>
      <c r="W84" s="21"/>
      <c r="X84" s="21"/>
      <c r="Y84" s="21"/>
      <c r="Z84" s="2"/>
      <c r="AA84" s="2"/>
      <c r="AB84" s="2"/>
      <c r="AC84" s="2"/>
      <c r="AD84" s="2"/>
      <c r="AE84" s="2"/>
      <c r="AF84" s="2"/>
    </row>
    <row r="85" spans="1:32" s="37" customFormat="1" x14ac:dyDescent="0.25">
      <c r="A85" s="40">
        <v>1723</v>
      </c>
      <c r="B85" s="18" t="s">
        <v>552</v>
      </c>
      <c r="C85" s="28" t="s">
        <v>254</v>
      </c>
      <c r="D85" s="28" t="s">
        <v>255</v>
      </c>
      <c r="E85" s="19" t="s">
        <v>65</v>
      </c>
      <c r="F85" s="18">
        <v>472114</v>
      </c>
      <c r="G85" s="18"/>
      <c r="H85" s="18"/>
      <c r="I85" s="18"/>
      <c r="J85" s="18"/>
      <c r="K85" s="18"/>
      <c r="L85" s="18"/>
      <c r="M85" s="34">
        <v>208873</v>
      </c>
      <c r="N85" s="23" t="str">
        <f t="shared" si="7"/>
        <v/>
      </c>
      <c r="O85" s="23">
        <f t="shared" si="8"/>
        <v>1</v>
      </c>
      <c r="P85" s="23">
        <f t="shared" si="9"/>
        <v>1</v>
      </c>
      <c r="Q85" s="23" t="str">
        <f t="shared" si="10"/>
        <v/>
      </c>
      <c r="R85" s="43">
        <f t="shared" si="11"/>
        <v>1</v>
      </c>
      <c r="S85" s="43">
        <f t="shared" si="12"/>
        <v>1</v>
      </c>
      <c r="T85" s="21"/>
      <c r="U85" s="21"/>
      <c r="V85" s="21"/>
      <c r="W85" s="21"/>
      <c r="X85" s="21"/>
      <c r="Y85" s="21"/>
      <c r="Z85" s="2"/>
      <c r="AA85" s="2"/>
      <c r="AB85" s="2"/>
      <c r="AC85" s="2"/>
      <c r="AD85" s="2"/>
      <c r="AE85" s="2"/>
      <c r="AF85" s="2"/>
    </row>
    <row r="86" spans="1:32" s="37" customFormat="1" ht="15.75" x14ac:dyDescent="0.25">
      <c r="A86" s="25" t="s">
        <v>754</v>
      </c>
      <c r="B86" s="42" t="s">
        <v>18</v>
      </c>
      <c r="C86" s="27" t="s">
        <v>5</v>
      </c>
      <c r="D86" s="27" t="s">
        <v>6</v>
      </c>
      <c r="E86" s="27" t="s">
        <v>7</v>
      </c>
      <c r="F86" s="17"/>
      <c r="G86" s="17"/>
      <c r="H86" s="17"/>
      <c r="I86" s="17"/>
      <c r="J86" s="17"/>
      <c r="K86" s="17"/>
      <c r="L86" s="17"/>
      <c r="M86" s="17"/>
      <c r="N86" s="23" t="str">
        <f t="shared" si="7"/>
        <v/>
      </c>
      <c r="O86" s="23" t="str">
        <f t="shared" si="8"/>
        <v/>
      </c>
      <c r="P86" s="23" t="str">
        <f t="shared" si="9"/>
        <v/>
      </c>
      <c r="Q86" s="23" t="str">
        <f t="shared" si="10"/>
        <v/>
      </c>
      <c r="R86" s="43" t="str">
        <f t="shared" si="11"/>
        <v/>
      </c>
      <c r="S86" s="43" t="str">
        <f t="shared" si="12"/>
        <v/>
      </c>
      <c r="T86" s="21"/>
      <c r="U86" s="21"/>
      <c r="V86" s="21"/>
      <c r="W86" s="21"/>
      <c r="X86" s="21"/>
      <c r="Y86" s="21"/>
      <c r="Z86" s="2"/>
      <c r="AA86" s="2"/>
      <c r="AB86" s="2"/>
      <c r="AC86" s="2"/>
      <c r="AD86" s="2"/>
      <c r="AE86" s="2"/>
      <c r="AF86" s="2"/>
    </row>
    <row r="87" spans="1:32" s="37" customFormat="1" x14ac:dyDescent="0.25">
      <c r="A87" s="40">
        <v>1804</v>
      </c>
      <c r="B87" s="18" t="s">
        <v>835</v>
      </c>
      <c r="C87" s="28" t="s">
        <v>167</v>
      </c>
      <c r="D87" s="28" t="s">
        <v>256</v>
      </c>
      <c r="E87" s="19" t="s">
        <v>837</v>
      </c>
      <c r="F87" s="18">
        <v>472316</v>
      </c>
      <c r="G87" s="18"/>
      <c r="H87" s="18"/>
      <c r="I87" s="18"/>
      <c r="J87" s="18"/>
      <c r="K87" s="18"/>
      <c r="L87" s="18"/>
      <c r="M87" s="2"/>
      <c r="N87" s="23" t="str">
        <f t="shared" ref="N87" si="13">IF(I87="","",1)</f>
        <v/>
      </c>
      <c r="O87" s="23" t="str">
        <f t="shared" ref="O87" si="14">IF(M87="","",1)</f>
        <v/>
      </c>
      <c r="P87" s="23">
        <f t="shared" ref="P87" si="15">IF(F87="","",1)</f>
        <v>1</v>
      </c>
      <c r="Q87" s="23" t="str">
        <f t="shared" ref="Q87" si="16">IF(H87="","",1)</f>
        <v/>
      </c>
      <c r="R87" s="43">
        <f t="shared" ref="R87" si="17">IF(SUM(O87:Q87)&gt;0,1,"")</f>
        <v>1</v>
      </c>
      <c r="S87" s="43" t="str">
        <f t="shared" ref="S87" si="18">IF(SUM(O87:P87)=2,1,"")</f>
        <v/>
      </c>
      <c r="T87" s="21"/>
      <c r="U87" s="21"/>
      <c r="V87" s="21"/>
      <c r="W87" s="21"/>
      <c r="X87" s="21"/>
      <c r="Y87" s="21"/>
      <c r="Z87" s="2"/>
      <c r="AA87" s="2"/>
      <c r="AB87" s="2"/>
      <c r="AC87" s="2"/>
      <c r="AD87" s="2"/>
      <c r="AE87" s="2"/>
      <c r="AF87" s="2"/>
    </row>
    <row r="88" spans="1:32" s="37" customFormat="1" x14ac:dyDescent="0.25">
      <c r="A88" s="40">
        <v>1804</v>
      </c>
      <c r="B88" s="18" t="s">
        <v>554</v>
      </c>
      <c r="C88" s="28" t="s">
        <v>257</v>
      </c>
      <c r="D88" s="28" t="s">
        <v>190</v>
      </c>
      <c r="E88" s="19" t="s">
        <v>838</v>
      </c>
      <c r="F88" s="18">
        <v>472315</v>
      </c>
      <c r="G88" s="18"/>
      <c r="H88" s="18"/>
      <c r="I88" s="18"/>
      <c r="J88" s="18"/>
      <c r="K88" s="18"/>
      <c r="L88" s="18"/>
      <c r="M88" s="2"/>
      <c r="N88" s="23" t="str">
        <f t="shared" si="7"/>
        <v/>
      </c>
      <c r="O88" s="23" t="str">
        <f t="shared" si="8"/>
        <v/>
      </c>
      <c r="P88" s="23">
        <f t="shared" si="9"/>
        <v>1</v>
      </c>
      <c r="Q88" s="23" t="str">
        <f t="shared" si="10"/>
        <v/>
      </c>
      <c r="R88" s="43">
        <f t="shared" si="11"/>
        <v>1</v>
      </c>
      <c r="S88" s="43" t="str">
        <f t="shared" si="12"/>
        <v/>
      </c>
      <c r="T88" s="21"/>
      <c r="U88" s="21"/>
      <c r="V88" s="21"/>
      <c r="W88" s="21"/>
      <c r="X88" s="21"/>
      <c r="Y88" s="21"/>
      <c r="Z88" s="2"/>
      <c r="AA88" s="2"/>
      <c r="AB88" s="2"/>
      <c r="AC88" s="2"/>
      <c r="AD88" s="2"/>
      <c r="AE88" s="2"/>
      <c r="AF88" s="2"/>
    </row>
    <row r="89" spans="1:32" s="37" customFormat="1" x14ac:dyDescent="0.25">
      <c r="A89" s="40">
        <v>1805</v>
      </c>
      <c r="B89" s="18" t="s">
        <v>555</v>
      </c>
      <c r="C89" s="28" t="s">
        <v>258</v>
      </c>
      <c r="D89" s="28" t="s">
        <v>259</v>
      </c>
      <c r="E89" s="19"/>
      <c r="F89" s="18">
        <v>472317</v>
      </c>
      <c r="G89" s="18"/>
      <c r="H89" s="18"/>
      <c r="I89" s="18"/>
      <c r="J89" s="18"/>
      <c r="K89" s="18"/>
      <c r="L89" s="18"/>
      <c r="M89" s="2"/>
      <c r="N89" s="23" t="str">
        <f t="shared" si="7"/>
        <v/>
      </c>
      <c r="O89" s="23" t="str">
        <f t="shared" si="8"/>
        <v/>
      </c>
      <c r="P89" s="23">
        <f t="shared" si="9"/>
        <v>1</v>
      </c>
      <c r="Q89" s="23" t="str">
        <f t="shared" si="10"/>
        <v/>
      </c>
      <c r="R89" s="43">
        <f t="shared" si="11"/>
        <v>1</v>
      </c>
      <c r="S89" s="43" t="str">
        <f t="shared" si="12"/>
        <v/>
      </c>
      <c r="T89" s="21"/>
      <c r="U89" s="21"/>
      <c r="V89" s="21"/>
      <c r="W89" s="21"/>
      <c r="X89" s="21"/>
      <c r="Y89" s="21"/>
      <c r="Z89" s="2"/>
      <c r="AA89" s="2"/>
      <c r="AB89" s="2"/>
      <c r="AC89" s="2"/>
      <c r="AD89" s="2"/>
      <c r="AE89" s="2"/>
      <c r="AF89" s="2"/>
    </row>
    <row r="90" spans="1:32" s="37" customFormat="1" x14ac:dyDescent="0.25">
      <c r="A90" s="40">
        <v>1905</v>
      </c>
      <c r="B90" s="18" t="s">
        <v>556</v>
      </c>
      <c r="C90" s="28" t="s">
        <v>193</v>
      </c>
      <c r="D90" s="28" t="s">
        <v>260</v>
      </c>
      <c r="E90" s="19"/>
      <c r="F90" s="18">
        <v>472465</v>
      </c>
      <c r="G90" s="18"/>
      <c r="H90" s="18"/>
      <c r="I90" s="18"/>
      <c r="J90" s="18"/>
      <c r="K90" s="18"/>
      <c r="L90" s="18"/>
      <c r="M90" s="2"/>
      <c r="N90" s="23" t="str">
        <f t="shared" si="7"/>
        <v/>
      </c>
      <c r="O90" s="23" t="str">
        <f t="shared" si="8"/>
        <v/>
      </c>
      <c r="P90" s="23">
        <f t="shared" si="9"/>
        <v>1</v>
      </c>
      <c r="Q90" s="23" t="str">
        <f t="shared" si="10"/>
        <v/>
      </c>
      <c r="R90" s="43">
        <f t="shared" si="11"/>
        <v>1</v>
      </c>
      <c r="S90" s="43" t="str">
        <f t="shared" si="12"/>
        <v/>
      </c>
      <c r="T90" s="21"/>
      <c r="U90" s="21"/>
      <c r="V90" s="21"/>
      <c r="W90" s="21"/>
      <c r="X90" s="21"/>
      <c r="Y90" s="21"/>
      <c r="Z90" s="2"/>
      <c r="AA90" s="2"/>
      <c r="AB90" s="2"/>
      <c r="AC90" s="2"/>
      <c r="AD90" s="2"/>
      <c r="AE90" s="2"/>
      <c r="AF90" s="2"/>
    </row>
    <row r="91" spans="1:32" s="37" customFormat="1" ht="15.75" x14ac:dyDescent="0.25">
      <c r="A91" s="25" t="s">
        <v>754</v>
      </c>
      <c r="B91" s="42" t="s">
        <v>19</v>
      </c>
      <c r="C91" s="47" t="s">
        <v>5</v>
      </c>
      <c r="D91" s="47" t="s">
        <v>6</v>
      </c>
      <c r="E91" s="27" t="s">
        <v>7</v>
      </c>
      <c r="F91" s="17"/>
      <c r="G91" s="17"/>
      <c r="H91" s="17"/>
      <c r="I91" s="17"/>
      <c r="J91" s="17"/>
      <c r="K91" s="17"/>
      <c r="L91" s="17"/>
      <c r="M91" s="17"/>
      <c r="N91" s="23" t="str">
        <f t="shared" si="7"/>
        <v/>
      </c>
      <c r="O91" s="23" t="str">
        <f t="shared" si="8"/>
        <v/>
      </c>
      <c r="P91" s="23" t="str">
        <f t="shared" si="9"/>
        <v/>
      </c>
      <c r="Q91" s="23" t="str">
        <f t="shared" si="10"/>
        <v/>
      </c>
      <c r="R91" s="43" t="str">
        <f t="shared" si="11"/>
        <v/>
      </c>
      <c r="S91" s="43" t="str">
        <f t="shared" si="12"/>
        <v/>
      </c>
      <c r="T91" s="21"/>
      <c r="U91" s="21"/>
      <c r="V91" s="21"/>
      <c r="W91" s="21"/>
      <c r="X91" s="21"/>
      <c r="Y91" s="21"/>
      <c r="Z91" s="2"/>
      <c r="AA91" s="2"/>
      <c r="AB91" s="2"/>
      <c r="AC91" s="2"/>
      <c r="AD91" s="2"/>
      <c r="AE91" s="2"/>
      <c r="AF91" s="2"/>
    </row>
    <row r="92" spans="1:32" x14ac:dyDescent="0.25">
      <c r="A92" s="1">
        <v>1740</v>
      </c>
      <c r="B92" s="19" t="s">
        <v>557</v>
      </c>
      <c r="C92" s="28" t="s">
        <v>215</v>
      </c>
      <c r="D92" s="28" t="s">
        <v>261</v>
      </c>
      <c r="E92" s="19"/>
      <c r="F92" s="18">
        <v>472147</v>
      </c>
      <c r="G92" s="18"/>
      <c r="H92" s="18"/>
      <c r="I92" s="18"/>
      <c r="J92" s="18"/>
      <c r="K92" s="18"/>
      <c r="L92" s="18"/>
      <c r="M92" s="2"/>
      <c r="N92" s="23" t="str">
        <f t="shared" si="7"/>
        <v/>
      </c>
      <c r="O92" s="23" t="str">
        <f t="shared" si="8"/>
        <v/>
      </c>
      <c r="P92" s="23">
        <f t="shared" si="9"/>
        <v>1</v>
      </c>
      <c r="Q92" s="23" t="str">
        <f t="shared" si="10"/>
        <v/>
      </c>
      <c r="R92" s="43">
        <f t="shared" si="11"/>
        <v>1</v>
      </c>
      <c r="S92" s="43" t="str">
        <f t="shared" si="12"/>
        <v/>
      </c>
    </row>
    <row r="93" spans="1:32" x14ac:dyDescent="0.25">
      <c r="A93" s="1">
        <v>1740</v>
      </c>
      <c r="B93" s="19" t="s">
        <v>558</v>
      </c>
      <c r="C93" s="28" t="s">
        <v>262</v>
      </c>
      <c r="D93" s="28" t="s">
        <v>216</v>
      </c>
      <c r="E93" s="19"/>
      <c r="F93" s="18">
        <v>472146</v>
      </c>
      <c r="G93" s="18"/>
      <c r="H93" s="18"/>
      <c r="I93" s="18"/>
      <c r="J93" s="18"/>
      <c r="K93" s="18"/>
      <c r="L93" s="18"/>
      <c r="M93" s="2"/>
      <c r="N93" s="23" t="str">
        <f t="shared" si="7"/>
        <v/>
      </c>
      <c r="O93" s="23" t="str">
        <f t="shared" si="8"/>
        <v/>
      </c>
      <c r="P93" s="23">
        <f t="shared" si="9"/>
        <v>1</v>
      </c>
      <c r="Q93" s="23" t="str">
        <f t="shared" si="10"/>
        <v/>
      </c>
      <c r="R93" s="43">
        <f t="shared" si="11"/>
        <v>1</v>
      </c>
      <c r="S93" s="43" t="str">
        <f t="shared" si="12"/>
        <v/>
      </c>
    </row>
    <row r="94" spans="1:32" x14ac:dyDescent="0.25">
      <c r="A94" s="1">
        <v>1738</v>
      </c>
      <c r="B94" s="19" t="s">
        <v>559</v>
      </c>
      <c r="C94" s="28" t="s">
        <v>263</v>
      </c>
      <c r="D94" s="28" t="s">
        <v>264</v>
      </c>
      <c r="E94" s="19"/>
      <c r="F94" s="18">
        <v>472144</v>
      </c>
      <c r="G94" s="18"/>
      <c r="H94" s="18"/>
      <c r="I94" s="18"/>
      <c r="J94" s="18"/>
      <c r="K94" s="18"/>
      <c r="L94" s="18"/>
      <c r="M94" s="2"/>
      <c r="N94" s="23" t="str">
        <f t="shared" si="7"/>
        <v/>
      </c>
      <c r="O94" s="23" t="str">
        <f t="shared" si="8"/>
        <v/>
      </c>
      <c r="P94" s="23">
        <f t="shared" si="9"/>
        <v>1</v>
      </c>
      <c r="Q94" s="23" t="str">
        <f t="shared" si="10"/>
        <v/>
      </c>
      <c r="R94" s="43">
        <f t="shared" si="11"/>
        <v>1</v>
      </c>
      <c r="S94" s="43" t="str">
        <f t="shared" si="12"/>
        <v/>
      </c>
    </row>
    <row r="95" spans="1:32" x14ac:dyDescent="0.25">
      <c r="A95" s="1">
        <v>1738</v>
      </c>
      <c r="B95" s="19" t="s">
        <v>560</v>
      </c>
      <c r="C95" s="28" t="s">
        <v>265</v>
      </c>
      <c r="D95" s="28" t="s">
        <v>266</v>
      </c>
      <c r="E95" s="19" t="s">
        <v>807</v>
      </c>
      <c r="F95" s="18">
        <v>472143</v>
      </c>
      <c r="G95" s="18"/>
      <c r="H95" s="18"/>
      <c r="I95" s="18"/>
      <c r="J95" s="18"/>
      <c r="K95" s="18"/>
      <c r="L95" s="18"/>
      <c r="M95" s="34">
        <v>210945</v>
      </c>
      <c r="N95" s="23" t="str">
        <f t="shared" si="7"/>
        <v/>
      </c>
      <c r="O95" s="23">
        <f t="shared" si="8"/>
        <v>1</v>
      </c>
      <c r="P95" s="23">
        <f t="shared" si="9"/>
        <v>1</v>
      </c>
      <c r="Q95" s="23" t="str">
        <f t="shared" si="10"/>
        <v/>
      </c>
      <c r="R95" s="43">
        <f t="shared" si="11"/>
        <v>1</v>
      </c>
      <c r="S95" s="43">
        <f t="shared" si="12"/>
        <v>1</v>
      </c>
    </row>
    <row r="96" spans="1:32" x14ac:dyDescent="0.25">
      <c r="A96" s="1">
        <v>1787</v>
      </c>
      <c r="B96" s="19" t="s">
        <v>750</v>
      </c>
      <c r="C96" s="28" t="s">
        <v>267</v>
      </c>
      <c r="D96" s="28" t="s">
        <v>268</v>
      </c>
      <c r="E96" s="19"/>
      <c r="F96" s="18">
        <v>472240</v>
      </c>
      <c r="G96" s="18"/>
      <c r="H96" s="18"/>
      <c r="I96" s="18"/>
      <c r="J96" s="18"/>
      <c r="K96" s="18"/>
      <c r="L96" s="18"/>
      <c r="M96" s="2"/>
      <c r="N96" s="23" t="str">
        <f t="shared" si="7"/>
        <v/>
      </c>
      <c r="O96" s="23" t="str">
        <f t="shared" si="8"/>
        <v/>
      </c>
      <c r="P96" s="23">
        <f t="shared" si="9"/>
        <v>1</v>
      </c>
      <c r="Q96" s="23" t="str">
        <f t="shared" si="10"/>
        <v/>
      </c>
      <c r="R96" s="43">
        <f t="shared" si="11"/>
        <v>1</v>
      </c>
      <c r="S96" s="43" t="str">
        <f t="shared" si="12"/>
        <v/>
      </c>
      <c r="AC96" s="37"/>
      <c r="AD96" s="37"/>
      <c r="AE96" s="37"/>
      <c r="AF96" s="37"/>
    </row>
    <row r="97" spans="1:32" x14ac:dyDescent="0.25">
      <c r="A97" s="1">
        <v>1787</v>
      </c>
      <c r="B97" s="19" t="s">
        <v>143</v>
      </c>
      <c r="C97" s="28" t="s">
        <v>269</v>
      </c>
      <c r="D97" s="28" t="s">
        <v>270</v>
      </c>
      <c r="E97" s="19" t="s">
        <v>799</v>
      </c>
      <c r="F97" s="18">
        <v>472238</v>
      </c>
      <c r="G97" s="18"/>
      <c r="H97" s="18"/>
      <c r="I97" s="18"/>
      <c r="J97" s="18"/>
      <c r="K97" s="18"/>
      <c r="L97" s="18"/>
      <c r="M97" s="34">
        <v>209687</v>
      </c>
      <c r="N97" s="23" t="str">
        <f t="shared" si="7"/>
        <v/>
      </c>
      <c r="O97" s="23">
        <f t="shared" si="8"/>
        <v>1</v>
      </c>
      <c r="P97" s="23">
        <f t="shared" si="9"/>
        <v>1</v>
      </c>
      <c r="Q97" s="23" t="str">
        <f t="shared" si="10"/>
        <v/>
      </c>
      <c r="R97" s="43">
        <f t="shared" si="11"/>
        <v>1</v>
      </c>
      <c r="S97" s="43">
        <f t="shared" si="12"/>
        <v>1</v>
      </c>
    </row>
    <row r="98" spans="1:32" x14ac:dyDescent="0.25">
      <c r="A98" s="1">
        <v>1787</v>
      </c>
      <c r="B98" s="19" t="s">
        <v>840</v>
      </c>
      <c r="C98" s="28" t="s">
        <v>271</v>
      </c>
      <c r="D98" s="28" t="s">
        <v>272</v>
      </c>
      <c r="E98" s="19"/>
      <c r="F98" s="18">
        <v>472239</v>
      </c>
      <c r="G98" s="18"/>
      <c r="H98" s="18"/>
      <c r="I98" s="18"/>
      <c r="J98" s="18"/>
      <c r="K98" s="18"/>
      <c r="L98" s="18"/>
      <c r="M98" s="34">
        <v>209691</v>
      </c>
      <c r="N98" s="23" t="str">
        <f t="shared" si="7"/>
        <v/>
      </c>
      <c r="O98" s="23">
        <f t="shared" si="8"/>
        <v>1</v>
      </c>
      <c r="P98" s="23">
        <f t="shared" si="9"/>
        <v>1</v>
      </c>
      <c r="Q98" s="23" t="str">
        <f t="shared" si="10"/>
        <v/>
      </c>
      <c r="R98" s="43">
        <f t="shared" si="11"/>
        <v>1</v>
      </c>
      <c r="S98" s="43">
        <f t="shared" si="12"/>
        <v>1</v>
      </c>
    </row>
    <row r="99" spans="1:32" ht="15.75" x14ac:dyDescent="0.25">
      <c r="A99" s="41" t="s">
        <v>754</v>
      </c>
      <c r="B99" s="26" t="s">
        <v>20</v>
      </c>
      <c r="C99" s="27" t="s">
        <v>5</v>
      </c>
      <c r="D99" s="27" t="s">
        <v>6</v>
      </c>
      <c r="E99" s="27" t="s">
        <v>7</v>
      </c>
      <c r="F99" s="17"/>
      <c r="G99" s="17"/>
      <c r="H99" s="17"/>
      <c r="I99" s="17"/>
      <c r="J99" s="17"/>
      <c r="K99" s="17"/>
      <c r="L99" s="17"/>
      <c r="M99" s="17"/>
      <c r="N99" s="23" t="str">
        <f t="shared" si="7"/>
        <v/>
      </c>
      <c r="O99" s="23" t="str">
        <f t="shared" si="8"/>
        <v/>
      </c>
      <c r="P99" s="23" t="str">
        <f t="shared" si="9"/>
        <v/>
      </c>
      <c r="Q99" s="23" t="str">
        <f t="shared" si="10"/>
        <v/>
      </c>
      <c r="R99" s="43" t="str">
        <f t="shared" si="11"/>
        <v/>
      </c>
      <c r="S99" s="43" t="str">
        <f t="shared" si="12"/>
        <v/>
      </c>
    </row>
    <row r="100" spans="1:32" x14ac:dyDescent="0.25">
      <c r="A100" s="1">
        <v>1909</v>
      </c>
      <c r="B100" s="19" t="s">
        <v>562</v>
      </c>
      <c r="C100" s="28" t="s">
        <v>273</v>
      </c>
      <c r="D100" s="28" t="s">
        <v>274</v>
      </c>
      <c r="E100" s="19"/>
      <c r="F100" s="18">
        <v>472472</v>
      </c>
      <c r="G100" s="18"/>
      <c r="H100" s="18"/>
      <c r="I100" s="18"/>
      <c r="J100" s="18"/>
      <c r="K100" s="18"/>
      <c r="L100" s="18"/>
      <c r="M100" s="2"/>
      <c r="N100" s="23" t="str">
        <f t="shared" si="7"/>
        <v/>
      </c>
      <c r="O100" s="23" t="str">
        <f t="shared" si="8"/>
        <v/>
      </c>
      <c r="P100" s="23">
        <f t="shared" si="9"/>
        <v>1</v>
      </c>
      <c r="Q100" s="23" t="str">
        <f t="shared" si="10"/>
        <v/>
      </c>
      <c r="R100" s="43">
        <f t="shared" si="11"/>
        <v>1</v>
      </c>
      <c r="S100" s="43" t="str">
        <f t="shared" si="12"/>
        <v/>
      </c>
    </row>
    <row r="101" spans="1:32" x14ac:dyDescent="0.25">
      <c r="A101" s="1">
        <v>1910</v>
      </c>
      <c r="B101" s="19" t="s">
        <v>563</v>
      </c>
      <c r="C101" s="28" t="s">
        <v>275</v>
      </c>
      <c r="D101" s="28" t="s">
        <v>227</v>
      </c>
      <c r="E101" s="19"/>
      <c r="F101" s="18">
        <v>472473</v>
      </c>
      <c r="G101" s="18"/>
      <c r="H101" s="18"/>
      <c r="I101" s="18"/>
      <c r="J101" s="18"/>
      <c r="K101" s="18"/>
      <c r="L101" s="18"/>
      <c r="M101" s="2"/>
      <c r="N101" s="23" t="str">
        <f t="shared" si="7"/>
        <v/>
      </c>
      <c r="O101" s="23" t="str">
        <f t="shared" si="8"/>
        <v/>
      </c>
      <c r="P101" s="23">
        <f t="shared" si="9"/>
        <v>1</v>
      </c>
      <c r="Q101" s="23" t="str">
        <f t="shared" si="10"/>
        <v/>
      </c>
      <c r="R101" s="43">
        <f t="shared" si="11"/>
        <v>1</v>
      </c>
      <c r="S101" s="43" t="str">
        <f t="shared" si="12"/>
        <v/>
      </c>
    </row>
    <row r="102" spans="1:32" x14ac:dyDescent="0.25">
      <c r="A102" s="1">
        <v>1912</v>
      </c>
      <c r="B102" s="19" t="s">
        <v>564</v>
      </c>
      <c r="C102" s="28" t="s">
        <v>276</v>
      </c>
      <c r="D102" s="28" t="s">
        <v>277</v>
      </c>
      <c r="E102" s="19"/>
      <c r="F102" s="18">
        <v>472493</v>
      </c>
      <c r="G102" s="18"/>
      <c r="H102" s="18"/>
      <c r="I102" s="18"/>
      <c r="J102" s="18"/>
      <c r="K102" s="18"/>
      <c r="L102" s="18"/>
      <c r="M102" s="2"/>
      <c r="N102" s="23" t="str">
        <f t="shared" si="7"/>
        <v/>
      </c>
      <c r="O102" s="23" t="str">
        <f t="shared" si="8"/>
        <v/>
      </c>
      <c r="P102" s="23">
        <f t="shared" si="9"/>
        <v>1</v>
      </c>
      <c r="Q102" s="23" t="str">
        <f t="shared" si="10"/>
        <v/>
      </c>
      <c r="R102" s="43">
        <f t="shared" si="11"/>
        <v>1</v>
      </c>
      <c r="S102" s="43" t="str">
        <f t="shared" si="12"/>
        <v/>
      </c>
    </row>
    <row r="103" spans="1:32" x14ac:dyDescent="0.25">
      <c r="A103" s="1">
        <v>1906</v>
      </c>
      <c r="B103" s="19" t="s">
        <v>565</v>
      </c>
      <c r="C103" s="28" t="s">
        <v>278</v>
      </c>
      <c r="D103" s="28" t="s">
        <v>279</v>
      </c>
      <c r="E103" s="19"/>
      <c r="F103" s="18">
        <v>472466</v>
      </c>
      <c r="G103" s="18"/>
      <c r="H103" s="18"/>
      <c r="I103" s="18"/>
      <c r="J103" s="18"/>
      <c r="K103" s="18"/>
      <c r="L103" s="18"/>
      <c r="M103" s="2"/>
      <c r="N103" s="23" t="str">
        <f t="shared" si="7"/>
        <v/>
      </c>
      <c r="O103" s="23" t="str">
        <f t="shared" si="8"/>
        <v/>
      </c>
      <c r="P103" s="23">
        <f t="shared" si="9"/>
        <v>1</v>
      </c>
      <c r="Q103" s="23" t="str">
        <f t="shared" si="10"/>
        <v/>
      </c>
      <c r="R103" s="43">
        <f t="shared" si="11"/>
        <v>1</v>
      </c>
      <c r="S103" s="43" t="str">
        <f t="shared" si="12"/>
        <v/>
      </c>
    </row>
    <row r="104" spans="1:32" x14ac:dyDescent="0.25">
      <c r="A104" s="1">
        <v>1906</v>
      </c>
      <c r="B104" s="19" t="s">
        <v>566</v>
      </c>
      <c r="C104" s="28" t="s">
        <v>280</v>
      </c>
      <c r="D104" s="28" t="s">
        <v>281</v>
      </c>
      <c r="E104" s="19"/>
      <c r="F104" s="18">
        <v>472467</v>
      </c>
      <c r="G104" s="18"/>
      <c r="H104" s="18"/>
      <c r="I104" s="18"/>
      <c r="J104" s="18"/>
      <c r="K104" s="18"/>
      <c r="L104" s="18"/>
      <c r="M104" s="2"/>
      <c r="N104" s="23" t="str">
        <f t="shared" si="7"/>
        <v/>
      </c>
      <c r="O104" s="23" t="str">
        <f t="shared" si="8"/>
        <v/>
      </c>
      <c r="P104" s="23">
        <f t="shared" si="9"/>
        <v>1</v>
      </c>
      <c r="Q104" s="23" t="str">
        <f t="shared" si="10"/>
        <v/>
      </c>
      <c r="R104" s="43">
        <f t="shared" si="11"/>
        <v>1</v>
      </c>
      <c r="S104" s="43" t="str">
        <f t="shared" si="12"/>
        <v/>
      </c>
    </row>
    <row r="105" spans="1:32" x14ac:dyDescent="0.25">
      <c r="A105" s="1">
        <v>1834</v>
      </c>
      <c r="B105" s="19" t="s">
        <v>567</v>
      </c>
      <c r="C105" s="28" t="s">
        <v>230</v>
      </c>
      <c r="D105" s="28" t="s">
        <v>282</v>
      </c>
      <c r="E105" s="19"/>
      <c r="F105" s="18">
        <v>472355</v>
      </c>
      <c r="G105" s="18"/>
      <c r="H105" s="18"/>
      <c r="I105" s="18"/>
      <c r="J105" s="18"/>
      <c r="K105" s="18"/>
      <c r="L105" s="18"/>
      <c r="M105" s="2"/>
      <c r="N105" s="23" t="str">
        <f t="shared" si="7"/>
        <v/>
      </c>
      <c r="O105" s="23" t="str">
        <f t="shared" si="8"/>
        <v/>
      </c>
      <c r="P105" s="23">
        <f t="shared" si="9"/>
        <v>1</v>
      </c>
      <c r="Q105" s="23" t="str">
        <f t="shared" si="10"/>
        <v/>
      </c>
      <c r="R105" s="43">
        <f t="shared" si="11"/>
        <v>1</v>
      </c>
      <c r="S105" s="43" t="str">
        <f t="shared" si="12"/>
        <v/>
      </c>
    </row>
    <row r="106" spans="1:32" x14ac:dyDescent="0.25">
      <c r="A106" s="1">
        <v>1821</v>
      </c>
      <c r="B106" s="19" t="s">
        <v>568</v>
      </c>
      <c r="C106" s="28" t="s">
        <v>191</v>
      </c>
      <c r="D106" s="28" t="s">
        <v>283</v>
      </c>
      <c r="E106" s="19"/>
      <c r="F106" s="18">
        <v>472336</v>
      </c>
      <c r="G106" s="18"/>
      <c r="H106" s="18"/>
      <c r="I106" s="18"/>
      <c r="J106" s="18"/>
      <c r="K106" s="18"/>
      <c r="L106" s="18"/>
      <c r="M106" s="2"/>
      <c r="N106" s="23" t="str">
        <f t="shared" si="7"/>
        <v/>
      </c>
      <c r="O106" s="23" t="str">
        <f t="shared" si="8"/>
        <v/>
      </c>
      <c r="P106" s="23">
        <f t="shared" si="9"/>
        <v>1</v>
      </c>
      <c r="Q106" s="23" t="str">
        <f t="shared" si="10"/>
        <v/>
      </c>
      <c r="R106" s="43">
        <f t="shared" si="11"/>
        <v>1</v>
      </c>
      <c r="S106" s="43" t="str">
        <f t="shared" si="12"/>
        <v/>
      </c>
    </row>
    <row r="107" spans="1:32" x14ac:dyDescent="0.25">
      <c r="A107" s="1">
        <v>1780</v>
      </c>
      <c r="B107" s="19" t="s">
        <v>569</v>
      </c>
      <c r="C107" s="28" t="s">
        <v>284</v>
      </c>
      <c r="D107" s="28" t="s">
        <v>285</v>
      </c>
      <c r="E107" s="19"/>
      <c r="F107" s="18">
        <v>472232</v>
      </c>
      <c r="G107" s="18"/>
      <c r="H107" s="18"/>
      <c r="I107" s="18"/>
      <c r="J107" s="18"/>
      <c r="K107" s="18"/>
      <c r="L107" s="18"/>
      <c r="M107" s="2"/>
      <c r="N107" s="23" t="str">
        <f t="shared" si="7"/>
        <v/>
      </c>
      <c r="O107" s="23" t="str">
        <f t="shared" si="8"/>
        <v/>
      </c>
      <c r="P107" s="23">
        <f t="shared" si="9"/>
        <v>1</v>
      </c>
      <c r="Q107" s="23" t="str">
        <f t="shared" si="10"/>
        <v/>
      </c>
      <c r="R107" s="43">
        <f t="shared" si="11"/>
        <v>1</v>
      </c>
      <c r="S107" s="43" t="str">
        <f t="shared" si="12"/>
        <v/>
      </c>
    </row>
    <row r="108" spans="1:32" x14ac:dyDescent="0.25">
      <c r="A108" s="1">
        <v>1836</v>
      </c>
      <c r="B108" s="19" t="s">
        <v>144</v>
      </c>
      <c r="C108" s="28" t="s">
        <v>79</v>
      </c>
      <c r="D108" s="28" t="s">
        <v>80</v>
      </c>
      <c r="E108" s="19" t="s">
        <v>799</v>
      </c>
      <c r="F108" s="18">
        <v>472357</v>
      </c>
      <c r="G108" s="18"/>
      <c r="H108" s="18"/>
      <c r="I108" s="18"/>
      <c r="J108" s="18"/>
      <c r="K108" s="18"/>
      <c r="L108" s="18"/>
      <c r="M108" s="34">
        <v>209931</v>
      </c>
      <c r="N108" s="23" t="str">
        <f t="shared" si="7"/>
        <v/>
      </c>
      <c r="O108" s="23">
        <f t="shared" si="8"/>
        <v>1</v>
      </c>
      <c r="P108" s="23">
        <f t="shared" si="9"/>
        <v>1</v>
      </c>
      <c r="Q108" s="23" t="str">
        <f t="shared" si="10"/>
        <v/>
      </c>
      <c r="R108" s="43">
        <f t="shared" si="11"/>
        <v>1</v>
      </c>
      <c r="S108" s="43">
        <f t="shared" si="12"/>
        <v>1</v>
      </c>
    </row>
    <row r="109" spans="1:32" x14ac:dyDescent="0.25">
      <c r="A109" s="1">
        <v>1819</v>
      </c>
      <c r="B109" s="19" t="s">
        <v>570</v>
      </c>
      <c r="C109" s="28" t="s">
        <v>286</v>
      </c>
      <c r="D109" s="28" t="s">
        <v>287</v>
      </c>
      <c r="E109" s="19"/>
      <c r="F109" s="18">
        <v>472335</v>
      </c>
      <c r="G109" s="18"/>
      <c r="H109" s="18"/>
      <c r="I109" s="18"/>
      <c r="J109" s="18"/>
      <c r="K109" s="18"/>
      <c r="L109" s="18"/>
      <c r="M109" s="2"/>
      <c r="N109" s="23" t="str">
        <f t="shared" si="7"/>
        <v/>
      </c>
      <c r="O109" s="23" t="str">
        <f t="shared" si="8"/>
        <v/>
      </c>
      <c r="P109" s="23">
        <f t="shared" si="9"/>
        <v>1</v>
      </c>
      <c r="Q109" s="23" t="str">
        <f t="shared" si="10"/>
        <v/>
      </c>
      <c r="R109" s="43">
        <f t="shared" si="11"/>
        <v>1</v>
      </c>
      <c r="S109" s="43" t="str">
        <f t="shared" si="12"/>
        <v/>
      </c>
      <c r="AC109" s="37"/>
      <c r="AD109" s="37"/>
      <c r="AE109" s="37"/>
      <c r="AF109" s="37"/>
    </row>
    <row r="110" spans="1:32" x14ac:dyDescent="0.25">
      <c r="A110" s="1">
        <v>1726</v>
      </c>
      <c r="B110" s="19" t="s">
        <v>145</v>
      </c>
      <c r="C110" s="28" t="s">
        <v>81</v>
      </c>
      <c r="D110" s="28" t="s">
        <v>82</v>
      </c>
      <c r="E110" s="19" t="s">
        <v>799</v>
      </c>
      <c r="F110" s="18">
        <v>472118</v>
      </c>
      <c r="G110" s="18"/>
      <c r="H110" s="18"/>
      <c r="I110" s="18"/>
      <c r="J110" s="18"/>
      <c r="K110" s="18"/>
      <c r="L110" s="18"/>
      <c r="M110" s="34">
        <v>209949</v>
      </c>
      <c r="N110" s="23" t="str">
        <f t="shared" si="7"/>
        <v/>
      </c>
      <c r="O110" s="23">
        <f t="shared" si="8"/>
        <v>1</v>
      </c>
      <c r="P110" s="23">
        <f t="shared" si="9"/>
        <v>1</v>
      </c>
      <c r="Q110" s="23" t="str">
        <f t="shared" si="10"/>
        <v/>
      </c>
      <c r="R110" s="43">
        <f t="shared" si="11"/>
        <v>1</v>
      </c>
      <c r="S110" s="43">
        <f t="shared" si="12"/>
        <v>1</v>
      </c>
    </row>
    <row r="111" spans="1:32" x14ac:dyDescent="0.25">
      <c r="A111" s="1">
        <v>1779</v>
      </c>
      <c r="B111" s="19" t="s">
        <v>768</v>
      </c>
      <c r="C111" s="28" t="s">
        <v>288</v>
      </c>
      <c r="D111" s="28" t="s">
        <v>289</v>
      </c>
      <c r="E111" s="19" t="s">
        <v>799</v>
      </c>
      <c r="F111" s="18">
        <v>472231</v>
      </c>
      <c r="G111" s="18"/>
      <c r="H111" s="18"/>
      <c r="I111" s="18"/>
      <c r="J111" s="18"/>
      <c r="K111" s="18"/>
      <c r="L111" s="18"/>
      <c r="M111" s="34">
        <v>209928</v>
      </c>
      <c r="N111" s="23" t="str">
        <f t="shared" si="7"/>
        <v/>
      </c>
      <c r="O111" s="23">
        <f t="shared" si="8"/>
        <v>1</v>
      </c>
      <c r="P111" s="23">
        <f t="shared" si="9"/>
        <v>1</v>
      </c>
      <c r="Q111" s="23" t="str">
        <f t="shared" si="10"/>
        <v/>
      </c>
      <c r="R111" s="43">
        <f t="shared" si="11"/>
        <v>1</v>
      </c>
      <c r="S111" s="43">
        <f t="shared" si="12"/>
        <v>1</v>
      </c>
      <c r="AC111" s="37"/>
      <c r="AD111" s="37"/>
      <c r="AE111" s="37"/>
      <c r="AF111" s="37"/>
    </row>
    <row r="112" spans="1:32" x14ac:dyDescent="0.25">
      <c r="A112" s="1">
        <v>1822</v>
      </c>
      <c r="B112" s="19" t="s">
        <v>571</v>
      </c>
      <c r="C112" s="28" t="s">
        <v>290</v>
      </c>
      <c r="D112" s="28" t="s">
        <v>291</v>
      </c>
      <c r="E112" s="19"/>
      <c r="F112" s="18">
        <v>472339</v>
      </c>
      <c r="G112" s="18"/>
      <c r="H112" s="18"/>
      <c r="I112" s="18"/>
      <c r="J112" s="18"/>
      <c r="K112" s="18"/>
      <c r="L112" s="18"/>
      <c r="M112" s="2"/>
      <c r="N112" s="23" t="str">
        <f t="shared" si="7"/>
        <v/>
      </c>
      <c r="O112" s="23" t="str">
        <f t="shared" si="8"/>
        <v/>
      </c>
      <c r="P112" s="23">
        <f t="shared" si="9"/>
        <v>1</v>
      </c>
      <c r="Q112" s="23" t="str">
        <f t="shared" si="10"/>
        <v/>
      </c>
      <c r="R112" s="43">
        <f t="shared" si="11"/>
        <v>1</v>
      </c>
      <c r="S112" s="43" t="str">
        <f t="shared" si="12"/>
        <v/>
      </c>
      <c r="AC112" s="37"/>
      <c r="AD112" s="37"/>
      <c r="AE112" s="37"/>
      <c r="AF112" s="37"/>
    </row>
    <row r="113" spans="1:32" x14ac:dyDescent="0.25">
      <c r="A113" s="1">
        <v>1822</v>
      </c>
      <c r="B113" s="19" t="s">
        <v>572</v>
      </c>
      <c r="C113" s="28" t="s">
        <v>290</v>
      </c>
      <c r="D113" s="28" t="s">
        <v>292</v>
      </c>
      <c r="E113" s="19"/>
      <c r="F113" s="18">
        <v>472338</v>
      </c>
      <c r="G113" s="18"/>
      <c r="H113" s="18"/>
      <c r="I113" s="18"/>
      <c r="J113" s="18"/>
      <c r="K113" s="18"/>
      <c r="L113" s="18"/>
      <c r="M113" s="2"/>
      <c r="N113" s="23" t="str">
        <f t="shared" si="7"/>
        <v/>
      </c>
      <c r="O113" s="23" t="str">
        <f t="shared" si="8"/>
        <v/>
      </c>
      <c r="P113" s="23">
        <f t="shared" si="9"/>
        <v>1</v>
      </c>
      <c r="Q113" s="23" t="str">
        <f t="shared" si="10"/>
        <v/>
      </c>
      <c r="R113" s="43">
        <f t="shared" si="11"/>
        <v>1</v>
      </c>
      <c r="S113" s="43" t="str">
        <f t="shared" si="12"/>
        <v/>
      </c>
    </row>
    <row r="114" spans="1:32" x14ac:dyDescent="0.25">
      <c r="A114" s="1">
        <v>1725</v>
      </c>
      <c r="B114" s="19" t="s">
        <v>146</v>
      </c>
      <c r="C114" s="28" t="s">
        <v>293</v>
      </c>
      <c r="D114" s="28" t="s">
        <v>294</v>
      </c>
      <c r="E114" s="19" t="s">
        <v>799</v>
      </c>
      <c r="F114" s="18">
        <v>472116</v>
      </c>
      <c r="G114" s="18"/>
      <c r="H114" s="18"/>
      <c r="I114" s="18"/>
      <c r="J114" s="18"/>
      <c r="K114" s="18"/>
      <c r="L114" s="18"/>
      <c r="M114" s="34">
        <v>209962</v>
      </c>
      <c r="N114" s="23" t="str">
        <f t="shared" si="7"/>
        <v/>
      </c>
      <c r="O114" s="23">
        <f t="shared" si="8"/>
        <v>1</v>
      </c>
      <c r="P114" s="23">
        <f t="shared" si="9"/>
        <v>1</v>
      </c>
      <c r="Q114" s="23" t="str">
        <f t="shared" si="10"/>
        <v/>
      </c>
      <c r="R114" s="43">
        <f t="shared" si="11"/>
        <v>1</v>
      </c>
      <c r="S114" s="43">
        <f t="shared" si="12"/>
        <v>1</v>
      </c>
    </row>
    <row r="115" spans="1:32" x14ac:dyDescent="0.25">
      <c r="A115" s="1">
        <v>1782</v>
      </c>
      <c r="B115" s="19" t="s">
        <v>573</v>
      </c>
      <c r="C115" s="28" t="s">
        <v>83</v>
      </c>
      <c r="D115" s="28" t="s">
        <v>69</v>
      </c>
      <c r="E115" s="19" t="s">
        <v>65</v>
      </c>
      <c r="F115" s="18">
        <v>472233</v>
      </c>
      <c r="G115" s="18"/>
      <c r="H115" s="18"/>
      <c r="I115" s="1">
        <v>45</v>
      </c>
      <c r="J115" s="1">
        <v>367</v>
      </c>
      <c r="K115" s="1">
        <v>450</v>
      </c>
      <c r="L115" s="1" t="s">
        <v>831</v>
      </c>
      <c r="M115" s="34">
        <v>209922</v>
      </c>
      <c r="N115" s="23">
        <f t="shared" si="7"/>
        <v>1</v>
      </c>
      <c r="O115" s="23">
        <f t="shared" si="8"/>
        <v>1</v>
      </c>
      <c r="P115" s="23">
        <f t="shared" si="9"/>
        <v>1</v>
      </c>
      <c r="Q115" s="23" t="str">
        <f t="shared" si="10"/>
        <v/>
      </c>
      <c r="R115" s="43">
        <f t="shared" si="11"/>
        <v>1</v>
      </c>
      <c r="S115" s="43">
        <f t="shared" si="12"/>
        <v>1</v>
      </c>
      <c r="AC115" s="37"/>
      <c r="AD115" s="37"/>
      <c r="AE115" s="37"/>
      <c r="AF115" s="37"/>
    </row>
    <row r="116" spans="1:32" x14ac:dyDescent="0.25">
      <c r="A116" s="1">
        <v>1783</v>
      </c>
      <c r="B116" s="19" t="s">
        <v>574</v>
      </c>
      <c r="C116" s="28"/>
      <c r="D116" s="28"/>
      <c r="E116" s="19"/>
      <c r="F116" s="18">
        <v>472234</v>
      </c>
      <c r="G116" s="18"/>
      <c r="H116" s="18"/>
      <c r="I116" s="18"/>
      <c r="J116" s="18"/>
      <c r="K116" s="18"/>
      <c r="L116" s="18"/>
      <c r="M116" s="2"/>
      <c r="N116" s="23" t="str">
        <f t="shared" si="7"/>
        <v/>
      </c>
      <c r="O116" s="23" t="str">
        <f t="shared" si="8"/>
        <v/>
      </c>
      <c r="P116" s="23">
        <f t="shared" si="9"/>
        <v>1</v>
      </c>
      <c r="Q116" s="23" t="str">
        <f t="shared" si="10"/>
        <v/>
      </c>
      <c r="R116" s="43">
        <f t="shared" si="11"/>
        <v>1</v>
      </c>
      <c r="S116" s="43" t="str">
        <f t="shared" si="12"/>
        <v/>
      </c>
    </row>
    <row r="117" spans="1:32" x14ac:dyDescent="0.25">
      <c r="A117" s="1">
        <v>1835</v>
      </c>
      <c r="B117" s="19" t="s">
        <v>575</v>
      </c>
      <c r="C117" s="28" t="s">
        <v>68</v>
      </c>
      <c r="D117" s="28" t="s">
        <v>295</v>
      </c>
      <c r="E117" s="19"/>
      <c r="F117" s="18">
        <v>472356</v>
      </c>
      <c r="G117" s="18"/>
      <c r="H117" s="18"/>
      <c r="I117" s="18"/>
      <c r="J117" s="18"/>
      <c r="K117" s="18"/>
      <c r="L117" s="18"/>
      <c r="M117" s="2"/>
      <c r="N117" s="23" t="str">
        <f t="shared" si="7"/>
        <v/>
      </c>
      <c r="O117" s="23" t="str">
        <f t="shared" si="8"/>
        <v/>
      </c>
      <c r="P117" s="23">
        <f t="shared" si="9"/>
        <v>1</v>
      </c>
      <c r="Q117" s="23" t="str">
        <f t="shared" si="10"/>
        <v/>
      </c>
      <c r="R117" s="43">
        <f t="shared" si="11"/>
        <v>1</v>
      </c>
      <c r="S117" s="43" t="str">
        <f t="shared" si="12"/>
        <v/>
      </c>
    </row>
    <row r="118" spans="1:32" x14ac:dyDescent="0.25">
      <c r="A118" s="1">
        <v>1833</v>
      </c>
      <c r="B118" s="19" t="s">
        <v>576</v>
      </c>
      <c r="C118" s="28" t="s">
        <v>219</v>
      </c>
      <c r="D118" s="28" t="s">
        <v>256</v>
      </c>
      <c r="E118" s="19"/>
      <c r="F118" s="18">
        <v>472354</v>
      </c>
      <c r="G118" s="18"/>
      <c r="H118" s="18"/>
      <c r="I118" s="18"/>
      <c r="J118" s="18"/>
      <c r="K118" s="18"/>
      <c r="L118" s="18"/>
      <c r="M118" s="2"/>
      <c r="N118" s="23" t="str">
        <f t="shared" si="7"/>
        <v/>
      </c>
      <c r="O118" s="23" t="str">
        <f t="shared" si="8"/>
        <v/>
      </c>
      <c r="P118" s="23">
        <f t="shared" si="9"/>
        <v>1</v>
      </c>
      <c r="Q118" s="23" t="str">
        <f t="shared" si="10"/>
        <v/>
      </c>
      <c r="R118" s="43">
        <f t="shared" si="11"/>
        <v>1</v>
      </c>
      <c r="S118" s="43" t="str">
        <f t="shared" si="12"/>
        <v/>
      </c>
    </row>
    <row r="119" spans="1:32" x14ac:dyDescent="0.25">
      <c r="A119" s="1">
        <v>1821</v>
      </c>
      <c r="B119" s="19" t="s">
        <v>577</v>
      </c>
      <c r="C119" s="28" t="s">
        <v>193</v>
      </c>
      <c r="D119" s="28" t="s">
        <v>236</v>
      </c>
      <c r="E119" s="19"/>
      <c r="F119" s="18">
        <v>472337</v>
      </c>
      <c r="G119" s="18"/>
      <c r="H119" s="18"/>
      <c r="I119" s="18"/>
      <c r="J119" s="18"/>
      <c r="K119" s="18"/>
      <c r="L119" s="18"/>
      <c r="M119" s="2"/>
      <c r="N119" s="23" t="str">
        <f t="shared" si="7"/>
        <v/>
      </c>
      <c r="O119" s="23" t="str">
        <f t="shared" si="8"/>
        <v/>
      </c>
      <c r="P119" s="23">
        <f t="shared" si="9"/>
        <v>1</v>
      </c>
      <c r="Q119" s="23" t="str">
        <f t="shared" si="10"/>
        <v/>
      </c>
      <c r="R119" s="43">
        <f t="shared" si="11"/>
        <v>1</v>
      </c>
      <c r="S119" s="43" t="str">
        <f t="shared" si="12"/>
        <v/>
      </c>
    </row>
    <row r="120" spans="1:32" x14ac:dyDescent="0.25">
      <c r="A120" s="1">
        <v>1869</v>
      </c>
      <c r="B120" s="19" t="s">
        <v>578</v>
      </c>
      <c r="C120" s="28" t="s">
        <v>296</v>
      </c>
      <c r="D120" s="28" t="s">
        <v>297</v>
      </c>
      <c r="E120" s="19"/>
      <c r="F120" s="18">
        <v>472397</v>
      </c>
      <c r="G120" s="18"/>
      <c r="H120" s="18"/>
      <c r="I120" s="18"/>
      <c r="J120" s="18"/>
      <c r="K120" s="18"/>
      <c r="L120" s="18"/>
      <c r="M120" s="2"/>
      <c r="N120" s="23" t="str">
        <f t="shared" si="7"/>
        <v/>
      </c>
      <c r="O120" s="23" t="str">
        <f t="shared" si="8"/>
        <v/>
      </c>
      <c r="P120" s="23">
        <f t="shared" si="9"/>
        <v>1</v>
      </c>
      <c r="Q120" s="23" t="str">
        <f t="shared" si="10"/>
        <v/>
      </c>
      <c r="R120" s="43">
        <f t="shared" si="11"/>
        <v>1</v>
      </c>
      <c r="S120" s="43" t="str">
        <f t="shared" si="12"/>
        <v/>
      </c>
    </row>
    <row r="121" spans="1:32" x14ac:dyDescent="0.25">
      <c r="A121" s="1">
        <v>1687</v>
      </c>
      <c r="B121" s="19" t="s">
        <v>579</v>
      </c>
      <c r="C121" s="28" t="s">
        <v>298</v>
      </c>
      <c r="D121" s="28" t="s">
        <v>299</v>
      </c>
      <c r="E121" s="19"/>
      <c r="F121" s="18">
        <v>472060</v>
      </c>
      <c r="G121" s="18"/>
      <c r="H121" s="18"/>
      <c r="I121" s="18"/>
      <c r="J121" s="18"/>
      <c r="K121" s="18"/>
      <c r="L121" s="18"/>
      <c r="M121" s="2"/>
      <c r="N121" s="23" t="str">
        <f t="shared" si="7"/>
        <v/>
      </c>
      <c r="O121" s="23" t="str">
        <f t="shared" si="8"/>
        <v/>
      </c>
      <c r="P121" s="23">
        <f t="shared" si="9"/>
        <v>1</v>
      </c>
      <c r="Q121" s="23" t="str">
        <f t="shared" si="10"/>
        <v/>
      </c>
      <c r="R121" s="43">
        <f t="shared" si="11"/>
        <v>1</v>
      </c>
      <c r="S121" s="43" t="str">
        <f t="shared" si="12"/>
        <v/>
      </c>
    </row>
    <row r="122" spans="1:32" x14ac:dyDescent="0.25">
      <c r="A122" s="1">
        <v>1766</v>
      </c>
      <c r="B122" s="19" t="s">
        <v>770</v>
      </c>
      <c r="C122" s="28" t="s">
        <v>86</v>
      </c>
      <c r="D122" s="28" t="s">
        <v>300</v>
      </c>
      <c r="E122" s="19" t="s">
        <v>799</v>
      </c>
      <c r="F122" s="18">
        <v>472207</v>
      </c>
      <c r="G122" s="18"/>
      <c r="H122" s="18"/>
      <c r="I122" s="18"/>
      <c r="J122" s="18"/>
      <c r="K122" s="18"/>
      <c r="L122" s="18"/>
      <c r="M122" s="34">
        <v>210129</v>
      </c>
      <c r="N122" s="23" t="str">
        <f t="shared" si="7"/>
        <v/>
      </c>
      <c r="O122" s="23">
        <f t="shared" si="8"/>
        <v>1</v>
      </c>
      <c r="P122" s="23">
        <f t="shared" si="9"/>
        <v>1</v>
      </c>
      <c r="Q122" s="23" t="str">
        <f t="shared" si="10"/>
        <v/>
      </c>
      <c r="R122" s="43">
        <f t="shared" si="11"/>
        <v>1</v>
      </c>
      <c r="S122" s="43">
        <f t="shared" si="12"/>
        <v>1</v>
      </c>
    </row>
    <row r="123" spans="1:32" x14ac:dyDescent="0.25">
      <c r="A123" s="1">
        <v>1920</v>
      </c>
      <c r="B123" s="19" t="s">
        <v>580</v>
      </c>
      <c r="C123" s="28" t="s">
        <v>301</v>
      </c>
      <c r="D123" s="28" t="s">
        <v>195</v>
      </c>
      <c r="E123" s="19"/>
      <c r="F123" s="18">
        <v>472487</v>
      </c>
      <c r="G123" s="18"/>
      <c r="H123" s="18"/>
      <c r="I123" s="18"/>
      <c r="J123" s="18"/>
      <c r="K123" s="18"/>
      <c r="L123" s="18"/>
      <c r="M123" s="2"/>
      <c r="N123" s="23" t="str">
        <f t="shared" si="7"/>
        <v/>
      </c>
      <c r="O123" s="23" t="str">
        <f t="shared" si="8"/>
        <v/>
      </c>
      <c r="P123" s="23">
        <f t="shared" si="9"/>
        <v>1</v>
      </c>
      <c r="Q123" s="23" t="str">
        <f t="shared" si="10"/>
        <v/>
      </c>
      <c r="R123" s="43">
        <f t="shared" si="11"/>
        <v>1</v>
      </c>
      <c r="S123" s="43" t="str">
        <f t="shared" si="12"/>
        <v/>
      </c>
      <c r="AC123" s="37"/>
      <c r="AD123" s="37"/>
      <c r="AE123" s="37"/>
      <c r="AF123" s="37"/>
    </row>
    <row r="124" spans="1:32" x14ac:dyDescent="0.25">
      <c r="A124" s="1">
        <v>1921</v>
      </c>
      <c r="B124" s="19" t="s">
        <v>581</v>
      </c>
      <c r="C124" s="28" t="s">
        <v>302</v>
      </c>
      <c r="D124" s="28" t="s">
        <v>303</v>
      </c>
      <c r="E124" s="19"/>
      <c r="F124" s="18">
        <v>472489</v>
      </c>
      <c r="G124" s="18"/>
      <c r="H124" s="18"/>
      <c r="I124" s="18"/>
      <c r="J124" s="18"/>
      <c r="K124" s="18"/>
      <c r="L124" s="18"/>
      <c r="M124" s="2"/>
      <c r="N124" s="23" t="str">
        <f t="shared" si="7"/>
        <v/>
      </c>
      <c r="O124" s="23" t="str">
        <f t="shared" si="8"/>
        <v/>
      </c>
      <c r="P124" s="23">
        <f t="shared" si="9"/>
        <v>1</v>
      </c>
      <c r="Q124" s="23" t="str">
        <f t="shared" si="10"/>
        <v/>
      </c>
      <c r="R124" s="43">
        <f t="shared" si="11"/>
        <v>1</v>
      </c>
      <c r="S124" s="43" t="str">
        <f t="shared" si="12"/>
        <v/>
      </c>
    </row>
    <row r="125" spans="1:32" x14ac:dyDescent="0.25">
      <c r="A125" s="1">
        <v>1677</v>
      </c>
      <c r="B125" s="19" t="s">
        <v>582</v>
      </c>
      <c r="C125" s="28"/>
      <c r="D125" s="28"/>
      <c r="E125" s="19"/>
      <c r="F125" s="18">
        <v>472050</v>
      </c>
      <c r="G125" s="18"/>
      <c r="H125" s="18"/>
      <c r="I125" s="18"/>
      <c r="J125" s="18"/>
      <c r="K125" s="18"/>
      <c r="L125" s="18"/>
      <c r="M125" s="2"/>
      <c r="N125" s="23" t="str">
        <f t="shared" si="7"/>
        <v/>
      </c>
      <c r="O125" s="23" t="str">
        <f t="shared" si="8"/>
        <v/>
      </c>
      <c r="P125" s="23">
        <f t="shared" si="9"/>
        <v>1</v>
      </c>
      <c r="Q125" s="23" t="str">
        <f t="shared" si="10"/>
        <v/>
      </c>
      <c r="R125" s="43">
        <f t="shared" si="11"/>
        <v>1</v>
      </c>
      <c r="S125" s="43" t="str">
        <f t="shared" si="12"/>
        <v/>
      </c>
    </row>
    <row r="126" spans="1:32" x14ac:dyDescent="0.25">
      <c r="A126" s="1">
        <v>1685</v>
      </c>
      <c r="B126" s="19" t="s">
        <v>582</v>
      </c>
      <c r="C126" s="28" t="s">
        <v>304</v>
      </c>
      <c r="D126" s="28" t="s">
        <v>305</v>
      </c>
      <c r="E126" s="19"/>
      <c r="F126" s="18">
        <v>472057</v>
      </c>
      <c r="G126" s="18"/>
      <c r="H126" s="18"/>
      <c r="I126" s="18"/>
      <c r="J126" s="18"/>
      <c r="K126" s="18"/>
      <c r="L126" s="18"/>
      <c r="M126" s="2"/>
      <c r="N126" s="23" t="str">
        <f t="shared" si="7"/>
        <v/>
      </c>
      <c r="O126" s="23" t="str">
        <f t="shared" si="8"/>
        <v/>
      </c>
      <c r="P126" s="23">
        <f t="shared" si="9"/>
        <v>1</v>
      </c>
      <c r="Q126" s="23" t="str">
        <f t="shared" si="10"/>
        <v/>
      </c>
      <c r="R126" s="43">
        <f t="shared" si="11"/>
        <v>1</v>
      </c>
      <c r="S126" s="43" t="str">
        <f t="shared" si="12"/>
        <v/>
      </c>
    </row>
    <row r="127" spans="1:32" x14ac:dyDescent="0.25">
      <c r="A127" s="1">
        <v>1767</v>
      </c>
      <c r="B127" s="19" t="s">
        <v>583</v>
      </c>
      <c r="C127" s="28" t="s">
        <v>306</v>
      </c>
      <c r="D127" s="28" t="s">
        <v>285</v>
      </c>
      <c r="E127" s="19"/>
      <c r="F127" s="18">
        <v>472208</v>
      </c>
      <c r="G127" s="18"/>
      <c r="H127" s="18"/>
      <c r="I127" s="18"/>
      <c r="J127" s="18"/>
      <c r="K127" s="18"/>
      <c r="L127" s="18"/>
      <c r="M127" s="2"/>
      <c r="N127" s="23" t="str">
        <f t="shared" si="7"/>
        <v/>
      </c>
      <c r="O127" s="23" t="str">
        <f t="shared" si="8"/>
        <v/>
      </c>
      <c r="P127" s="23">
        <f t="shared" si="9"/>
        <v>1</v>
      </c>
      <c r="Q127" s="23" t="str">
        <f t="shared" si="10"/>
        <v/>
      </c>
      <c r="R127" s="43">
        <f t="shared" si="11"/>
        <v>1</v>
      </c>
      <c r="S127" s="43" t="str">
        <f t="shared" si="12"/>
        <v/>
      </c>
    </row>
    <row r="128" spans="1:32" x14ac:dyDescent="0.25">
      <c r="A128" s="1">
        <v>1767</v>
      </c>
      <c r="B128" s="19" t="s">
        <v>584</v>
      </c>
      <c r="C128" s="28" t="s">
        <v>307</v>
      </c>
      <c r="D128" s="28" t="s">
        <v>307</v>
      </c>
      <c r="E128" s="19"/>
      <c r="F128" s="18">
        <v>472213</v>
      </c>
      <c r="G128" s="18"/>
      <c r="H128" s="18"/>
      <c r="I128" s="18"/>
      <c r="J128" s="18"/>
      <c r="K128" s="18"/>
      <c r="L128" s="18"/>
      <c r="M128" s="2"/>
      <c r="N128" s="23" t="str">
        <f t="shared" si="7"/>
        <v/>
      </c>
      <c r="O128" s="23" t="str">
        <f t="shared" si="8"/>
        <v/>
      </c>
      <c r="P128" s="23">
        <f t="shared" si="9"/>
        <v>1</v>
      </c>
      <c r="Q128" s="23" t="str">
        <f t="shared" si="10"/>
        <v/>
      </c>
      <c r="R128" s="43">
        <f t="shared" si="11"/>
        <v>1</v>
      </c>
      <c r="S128" s="43" t="str">
        <f t="shared" si="12"/>
        <v/>
      </c>
    </row>
    <row r="129" spans="1:32" x14ac:dyDescent="0.25">
      <c r="A129" s="1">
        <v>1767</v>
      </c>
      <c r="B129" s="19" t="s">
        <v>585</v>
      </c>
      <c r="C129" s="28" t="s">
        <v>308</v>
      </c>
      <c r="D129" s="28" t="s">
        <v>89</v>
      </c>
      <c r="E129" s="19"/>
      <c r="F129" s="18">
        <v>472210</v>
      </c>
      <c r="G129" s="18"/>
      <c r="H129" s="18"/>
      <c r="I129" s="18"/>
      <c r="J129" s="18"/>
      <c r="K129" s="18"/>
      <c r="L129" s="18"/>
      <c r="M129" s="2"/>
      <c r="N129" s="23" t="str">
        <f t="shared" si="7"/>
        <v/>
      </c>
      <c r="O129" s="23" t="str">
        <f t="shared" si="8"/>
        <v/>
      </c>
      <c r="P129" s="23">
        <f t="shared" si="9"/>
        <v>1</v>
      </c>
      <c r="Q129" s="23" t="str">
        <f t="shared" si="10"/>
        <v/>
      </c>
      <c r="R129" s="43">
        <f t="shared" si="11"/>
        <v>1</v>
      </c>
      <c r="S129" s="43" t="str">
        <f t="shared" si="12"/>
        <v/>
      </c>
    </row>
    <row r="130" spans="1:32" x14ac:dyDescent="0.25">
      <c r="A130" s="1">
        <v>1681</v>
      </c>
      <c r="B130" s="19" t="s">
        <v>586</v>
      </c>
      <c r="C130" s="28" t="s">
        <v>309</v>
      </c>
      <c r="D130" s="28" t="s">
        <v>310</v>
      </c>
      <c r="E130" s="19"/>
      <c r="F130" s="18">
        <v>472054</v>
      </c>
      <c r="G130" s="18"/>
      <c r="H130" s="18"/>
      <c r="I130" s="18"/>
      <c r="J130" s="18"/>
      <c r="K130" s="18"/>
      <c r="L130" s="18"/>
      <c r="M130" s="2"/>
      <c r="N130" s="23" t="str">
        <f t="shared" si="7"/>
        <v/>
      </c>
      <c r="O130" s="23" t="str">
        <f t="shared" si="8"/>
        <v/>
      </c>
      <c r="P130" s="23">
        <f t="shared" si="9"/>
        <v>1</v>
      </c>
      <c r="Q130" s="23" t="str">
        <f t="shared" si="10"/>
        <v/>
      </c>
      <c r="R130" s="43">
        <f t="shared" si="11"/>
        <v>1</v>
      </c>
      <c r="S130" s="43" t="str">
        <f t="shared" si="12"/>
        <v/>
      </c>
    </row>
    <row r="131" spans="1:32" x14ac:dyDescent="0.25">
      <c r="A131" s="1">
        <v>1869</v>
      </c>
      <c r="B131" s="19" t="s">
        <v>587</v>
      </c>
      <c r="C131" s="28" t="s">
        <v>311</v>
      </c>
      <c r="D131" s="28" t="s">
        <v>312</v>
      </c>
      <c r="E131" s="19"/>
      <c r="F131" s="18">
        <v>472398</v>
      </c>
      <c r="G131" s="18"/>
      <c r="H131" s="18"/>
      <c r="I131" s="18"/>
      <c r="J131" s="18"/>
      <c r="K131" s="18"/>
      <c r="L131" s="18"/>
      <c r="M131" s="2"/>
      <c r="N131" s="23" t="str">
        <f t="shared" si="7"/>
        <v/>
      </c>
      <c r="O131" s="23" t="str">
        <f t="shared" si="8"/>
        <v/>
      </c>
      <c r="P131" s="23">
        <f t="shared" si="9"/>
        <v>1</v>
      </c>
      <c r="Q131" s="23" t="str">
        <f t="shared" si="10"/>
        <v/>
      </c>
      <c r="R131" s="43">
        <f t="shared" si="11"/>
        <v>1</v>
      </c>
      <c r="S131" s="43" t="str">
        <f t="shared" si="12"/>
        <v/>
      </c>
    </row>
    <row r="132" spans="1:32" x14ac:dyDescent="0.25">
      <c r="A132" s="38" t="s">
        <v>0</v>
      </c>
      <c r="B132" s="35" t="s">
        <v>147</v>
      </c>
      <c r="C132" s="33" t="s">
        <v>87</v>
      </c>
      <c r="D132" s="33" t="s">
        <v>88</v>
      </c>
      <c r="E132" s="19" t="s">
        <v>799</v>
      </c>
      <c r="F132" s="34"/>
      <c r="G132" s="34"/>
      <c r="H132" s="34"/>
      <c r="I132" s="34"/>
      <c r="J132" s="34"/>
      <c r="K132" s="34"/>
      <c r="L132" s="34"/>
      <c r="M132" s="34">
        <v>210091</v>
      </c>
      <c r="N132" s="23" t="str">
        <f t="shared" si="7"/>
        <v/>
      </c>
      <c r="O132" s="23">
        <f t="shared" si="8"/>
        <v>1</v>
      </c>
      <c r="P132" s="23" t="str">
        <f t="shared" si="9"/>
        <v/>
      </c>
      <c r="Q132" s="23" t="str">
        <f t="shared" si="10"/>
        <v/>
      </c>
      <c r="R132" s="43">
        <f t="shared" si="11"/>
        <v>1</v>
      </c>
      <c r="S132" s="43" t="str">
        <f t="shared" si="12"/>
        <v/>
      </c>
    </row>
    <row r="133" spans="1:32" x14ac:dyDescent="0.25">
      <c r="A133" s="1">
        <v>1686</v>
      </c>
      <c r="B133" s="19" t="s">
        <v>769</v>
      </c>
      <c r="C133" s="28" t="s">
        <v>313</v>
      </c>
      <c r="D133" s="28" t="s">
        <v>314</v>
      </c>
      <c r="E133" s="19" t="s">
        <v>799</v>
      </c>
      <c r="F133" s="18">
        <v>472059</v>
      </c>
      <c r="G133" s="18"/>
      <c r="H133" s="18"/>
      <c r="I133" s="18"/>
      <c r="J133" s="18"/>
      <c r="K133" s="18"/>
      <c r="L133" s="18"/>
      <c r="M133" s="34">
        <v>210115</v>
      </c>
      <c r="N133" s="23" t="str">
        <f t="shared" si="7"/>
        <v/>
      </c>
      <c r="O133" s="23">
        <f t="shared" si="8"/>
        <v>1</v>
      </c>
      <c r="P133" s="23">
        <f t="shared" si="9"/>
        <v>1</v>
      </c>
      <c r="Q133" s="23" t="str">
        <f t="shared" si="10"/>
        <v/>
      </c>
      <c r="R133" s="43">
        <f t="shared" si="11"/>
        <v>1</v>
      </c>
      <c r="S133" s="43">
        <f t="shared" si="12"/>
        <v>1</v>
      </c>
      <c r="T133" s="36"/>
      <c r="U133" s="36"/>
      <c r="V133" s="36"/>
      <c r="W133" s="36"/>
      <c r="X133" s="36"/>
      <c r="Y133" s="36"/>
      <c r="Z133" s="37"/>
      <c r="AA133" s="37"/>
      <c r="AB133" s="37"/>
      <c r="AC133" s="37"/>
      <c r="AD133" s="37"/>
      <c r="AE133" s="37"/>
      <c r="AF133" s="37"/>
    </row>
    <row r="134" spans="1:32" x14ac:dyDescent="0.25">
      <c r="A134" s="1">
        <v>1682</v>
      </c>
      <c r="B134" s="19" t="s">
        <v>588</v>
      </c>
      <c r="C134" s="28" t="s">
        <v>315</v>
      </c>
      <c r="D134" s="28" t="s">
        <v>316</v>
      </c>
      <c r="E134" s="19"/>
      <c r="F134" s="18">
        <v>472055</v>
      </c>
      <c r="G134" s="18"/>
      <c r="H134" s="18"/>
      <c r="I134" s="18"/>
      <c r="J134" s="18"/>
      <c r="K134" s="18"/>
      <c r="L134" s="18"/>
      <c r="M134" s="2"/>
      <c r="N134" s="23" t="str">
        <f t="shared" ref="N134:N197" si="19">IF(I134="","",1)</f>
        <v/>
      </c>
      <c r="O134" s="23" t="str">
        <f t="shared" ref="O134:O197" si="20">IF(M134="","",1)</f>
        <v/>
      </c>
      <c r="P134" s="23">
        <f t="shared" ref="P134:P197" si="21">IF(F134="","",1)</f>
        <v>1</v>
      </c>
      <c r="Q134" s="23" t="str">
        <f t="shared" ref="Q134:Q197" si="22">IF(H134="","",1)</f>
        <v/>
      </c>
      <c r="R134" s="43">
        <f t="shared" ref="R134:R197" si="23">IF(SUM(O134:Q134)&gt;0,1,"")</f>
        <v>1</v>
      </c>
      <c r="S134" s="43" t="str">
        <f t="shared" ref="S134:S197" si="24">IF(SUM(O134:P134)=2,1,"")</f>
        <v/>
      </c>
      <c r="AC134" s="37"/>
      <c r="AD134" s="37"/>
      <c r="AE134" s="37"/>
      <c r="AF134" s="37"/>
    </row>
    <row r="135" spans="1:32" x14ac:dyDescent="0.25">
      <c r="A135" s="1">
        <v>1768</v>
      </c>
      <c r="B135" s="19" t="s">
        <v>589</v>
      </c>
      <c r="C135" s="28" t="s">
        <v>307</v>
      </c>
      <c r="D135" s="28" t="s">
        <v>317</v>
      </c>
      <c r="E135" s="19"/>
      <c r="F135" s="18">
        <v>472216</v>
      </c>
      <c r="G135" s="18"/>
      <c r="H135" s="18"/>
      <c r="I135" s="18"/>
      <c r="J135" s="18"/>
      <c r="K135" s="18"/>
      <c r="L135" s="18"/>
      <c r="M135" s="2"/>
      <c r="N135" s="23" t="str">
        <f t="shared" si="19"/>
        <v/>
      </c>
      <c r="O135" s="23" t="str">
        <f t="shared" si="20"/>
        <v/>
      </c>
      <c r="P135" s="23">
        <f t="shared" si="21"/>
        <v>1</v>
      </c>
      <c r="Q135" s="23" t="str">
        <f t="shared" si="22"/>
        <v/>
      </c>
      <c r="R135" s="43">
        <f t="shared" si="23"/>
        <v>1</v>
      </c>
      <c r="S135" s="43" t="str">
        <f t="shared" si="24"/>
        <v/>
      </c>
    </row>
    <row r="136" spans="1:32" x14ac:dyDescent="0.25">
      <c r="A136" s="38" t="s">
        <v>0</v>
      </c>
      <c r="B136" s="35" t="s">
        <v>148</v>
      </c>
      <c r="C136" s="33" t="s">
        <v>90</v>
      </c>
      <c r="D136" s="33" t="s">
        <v>91</v>
      </c>
      <c r="E136" s="19" t="s">
        <v>799</v>
      </c>
      <c r="F136" s="34"/>
      <c r="G136" s="34"/>
      <c r="H136" s="34"/>
      <c r="I136" s="34"/>
      <c r="J136" s="34"/>
      <c r="K136" s="34"/>
      <c r="L136" s="34"/>
      <c r="M136" s="34">
        <v>210099</v>
      </c>
      <c r="N136" s="23" t="str">
        <f t="shared" si="19"/>
        <v/>
      </c>
      <c r="O136" s="23">
        <f t="shared" si="20"/>
        <v>1</v>
      </c>
      <c r="P136" s="23" t="str">
        <f t="shared" si="21"/>
        <v/>
      </c>
      <c r="Q136" s="23" t="str">
        <f t="shared" si="22"/>
        <v/>
      </c>
      <c r="R136" s="43">
        <f t="shared" si="23"/>
        <v>1</v>
      </c>
      <c r="S136" s="43" t="str">
        <f t="shared" si="24"/>
        <v/>
      </c>
    </row>
    <row r="137" spans="1:32" x14ac:dyDescent="0.25">
      <c r="A137" s="1">
        <v>1768</v>
      </c>
      <c r="B137" s="19" t="s">
        <v>148</v>
      </c>
      <c r="C137" s="28" t="s">
        <v>318</v>
      </c>
      <c r="D137" s="28" t="s">
        <v>214</v>
      </c>
      <c r="E137" s="19"/>
      <c r="F137" s="18">
        <v>472215</v>
      </c>
      <c r="G137" s="18"/>
      <c r="H137" s="18"/>
      <c r="I137" s="18"/>
      <c r="J137" s="18"/>
      <c r="K137" s="18"/>
      <c r="L137" s="18"/>
      <c r="M137" s="34"/>
      <c r="N137" s="23" t="str">
        <f t="shared" si="19"/>
        <v/>
      </c>
      <c r="O137" s="23" t="str">
        <f t="shared" si="20"/>
        <v/>
      </c>
      <c r="P137" s="23">
        <f t="shared" si="21"/>
        <v>1</v>
      </c>
      <c r="Q137" s="23" t="str">
        <f t="shared" si="22"/>
        <v/>
      </c>
      <c r="R137" s="43">
        <f t="shared" si="23"/>
        <v>1</v>
      </c>
      <c r="S137" s="43" t="str">
        <f t="shared" si="24"/>
        <v/>
      </c>
      <c r="T137" s="36"/>
      <c r="U137" s="36"/>
      <c r="V137" s="36"/>
      <c r="W137" s="36"/>
      <c r="X137" s="36"/>
      <c r="Y137" s="36"/>
      <c r="Z137" s="37"/>
      <c r="AA137" s="37"/>
      <c r="AB137" s="37"/>
      <c r="AC137" s="37"/>
      <c r="AD137" s="37"/>
      <c r="AE137" s="37"/>
      <c r="AF137" s="37"/>
    </row>
    <row r="138" spans="1:32" x14ac:dyDescent="0.25">
      <c r="A138" s="1">
        <v>1767</v>
      </c>
      <c r="B138" s="19" t="s">
        <v>590</v>
      </c>
      <c r="C138" s="28" t="s">
        <v>319</v>
      </c>
      <c r="D138" s="28" t="s">
        <v>839</v>
      </c>
      <c r="E138" s="19"/>
      <c r="F138" s="18">
        <v>472209</v>
      </c>
      <c r="G138" s="18"/>
      <c r="H138" s="18"/>
      <c r="I138" s="18"/>
      <c r="J138" s="18"/>
      <c r="K138" s="18"/>
      <c r="L138" s="18"/>
      <c r="M138" s="34"/>
      <c r="N138" s="23" t="str">
        <f t="shared" si="19"/>
        <v/>
      </c>
      <c r="O138" s="23" t="str">
        <f t="shared" si="20"/>
        <v/>
      </c>
      <c r="P138" s="23">
        <f t="shared" si="21"/>
        <v>1</v>
      </c>
      <c r="Q138" s="23" t="str">
        <f t="shared" si="22"/>
        <v/>
      </c>
      <c r="R138" s="43">
        <f t="shared" si="23"/>
        <v>1</v>
      </c>
      <c r="S138" s="43" t="str">
        <f t="shared" si="24"/>
        <v/>
      </c>
    </row>
    <row r="139" spans="1:32" x14ac:dyDescent="0.25">
      <c r="A139" s="1">
        <v>1685</v>
      </c>
      <c r="B139" s="19" t="s">
        <v>591</v>
      </c>
      <c r="C139" s="28" t="s">
        <v>321</v>
      </c>
      <c r="D139" s="28" t="s">
        <v>322</v>
      </c>
      <c r="E139" s="19"/>
      <c r="F139" s="18">
        <v>472058</v>
      </c>
      <c r="G139" s="18"/>
      <c r="H139" s="18"/>
      <c r="I139" s="18"/>
      <c r="J139" s="18"/>
      <c r="K139" s="18"/>
      <c r="L139" s="18"/>
      <c r="M139" s="2"/>
      <c r="N139" s="23" t="str">
        <f t="shared" si="19"/>
        <v/>
      </c>
      <c r="O139" s="23" t="str">
        <f t="shared" si="20"/>
        <v/>
      </c>
      <c r="P139" s="23">
        <f t="shared" si="21"/>
        <v>1</v>
      </c>
      <c r="Q139" s="23" t="str">
        <f t="shared" si="22"/>
        <v/>
      </c>
      <c r="R139" s="43">
        <f t="shared" si="23"/>
        <v>1</v>
      </c>
      <c r="S139" s="43" t="str">
        <f t="shared" si="24"/>
        <v/>
      </c>
    </row>
    <row r="140" spans="1:32" x14ac:dyDescent="0.25">
      <c r="A140" s="1">
        <v>1767</v>
      </c>
      <c r="B140" s="19" t="s">
        <v>592</v>
      </c>
      <c r="C140" s="28" t="s">
        <v>323</v>
      </c>
      <c r="D140" s="28" t="s">
        <v>324</v>
      </c>
      <c r="E140" s="19"/>
      <c r="F140" s="18">
        <v>472212</v>
      </c>
      <c r="G140" s="18"/>
      <c r="H140" s="18"/>
      <c r="I140" s="18"/>
      <c r="J140" s="18"/>
      <c r="K140" s="18"/>
      <c r="L140" s="18"/>
      <c r="M140" s="2"/>
      <c r="N140" s="23" t="str">
        <f t="shared" si="19"/>
        <v/>
      </c>
      <c r="O140" s="23" t="str">
        <f t="shared" si="20"/>
        <v/>
      </c>
      <c r="P140" s="23">
        <f t="shared" si="21"/>
        <v>1</v>
      </c>
      <c r="Q140" s="23" t="str">
        <f t="shared" si="22"/>
        <v/>
      </c>
      <c r="R140" s="43">
        <f t="shared" si="23"/>
        <v>1</v>
      </c>
      <c r="S140" s="43" t="str">
        <f t="shared" si="24"/>
        <v/>
      </c>
    </row>
    <row r="141" spans="1:32" x14ac:dyDescent="0.25">
      <c r="A141" s="1">
        <v>1767</v>
      </c>
      <c r="B141" s="19" t="s">
        <v>593</v>
      </c>
      <c r="C141" s="28" t="s">
        <v>325</v>
      </c>
      <c r="D141" s="28" t="s">
        <v>326</v>
      </c>
      <c r="E141" s="19"/>
      <c r="F141" s="18">
        <v>472211</v>
      </c>
      <c r="G141" s="18"/>
      <c r="H141" s="18"/>
      <c r="I141" s="18"/>
      <c r="J141" s="18"/>
      <c r="K141" s="18"/>
      <c r="L141" s="18"/>
      <c r="M141" s="2"/>
      <c r="N141" s="23" t="str">
        <f t="shared" si="19"/>
        <v/>
      </c>
      <c r="O141" s="23" t="str">
        <f t="shared" si="20"/>
        <v/>
      </c>
      <c r="P141" s="23">
        <f t="shared" si="21"/>
        <v>1</v>
      </c>
      <c r="Q141" s="23" t="str">
        <f t="shared" si="22"/>
        <v/>
      </c>
      <c r="R141" s="43">
        <f t="shared" si="23"/>
        <v>1</v>
      </c>
      <c r="S141" s="43" t="str">
        <f t="shared" si="24"/>
        <v/>
      </c>
    </row>
    <row r="142" spans="1:32" x14ac:dyDescent="0.25">
      <c r="A142" s="1">
        <v>1771</v>
      </c>
      <c r="B142" s="19" t="s">
        <v>594</v>
      </c>
      <c r="C142" s="28" t="s">
        <v>327</v>
      </c>
      <c r="D142" s="28" t="s">
        <v>328</v>
      </c>
      <c r="E142" s="19"/>
      <c r="F142" s="18">
        <v>472220</v>
      </c>
      <c r="G142" s="18"/>
      <c r="H142" s="18"/>
      <c r="I142" s="18"/>
      <c r="J142" s="18"/>
      <c r="K142" s="18"/>
      <c r="L142" s="18"/>
      <c r="M142" s="2"/>
      <c r="N142" s="23" t="str">
        <f t="shared" si="19"/>
        <v/>
      </c>
      <c r="O142" s="23" t="str">
        <f t="shared" si="20"/>
        <v/>
      </c>
      <c r="P142" s="23">
        <f t="shared" si="21"/>
        <v>1</v>
      </c>
      <c r="Q142" s="23" t="str">
        <f t="shared" si="22"/>
        <v/>
      </c>
      <c r="R142" s="43">
        <f t="shared" si="23"/>
        <v>1</v>
      </c>
      <c r="S142" s="43" t="str">
        <f t="shared" si="24"/>
        <v/>
      </c>
    </row>
    <row r="143" spans="1:32" x14ac:dyDescent="0.25">
      <c r="A143" s="1">
        <v>1765</v>
      </c>
      <c r="B143" s="19" t="s">
        <v>595</v>
      </c>
      <c r="C143" s="28" t="s">
        <v>92</v>
      </c>
      <c r="D143" s="28" t="s">
        <v>329</v>
      </c>
      <c r="E143" s="19" t="s">
        <v>65</v>
      </c>
      <c r="F143" s="18">
        <v>472206</v>
      </c>
      <c r="G143" s="18"/>
      <c r="H143" s="18"/>
      <c r="I143" s="18"/>
      <c r="J143" s="18"/>
      <c r="K143" s="18"/>
      <c r="L143" s="18"/>
      <c r="M143" s="34">
        <v>210126</v>
      </c>
      <c r="N143" s="23" t="str">
        <f t="shared" si="19"/>
        <v/>
      </c>
      <c r="O143" s="23">
        <f t="shared" si="20"/>
        <v>1</v>
      </c>
      <c r="P143" s="23">
        <f t="shared" si="21"/>
        <v>1</v>
      </c>
      <c r="Q143" s="23" t="str">
        <f t="shared" si="22"/>
        <v/>
      </c>
      <c r="R143" s="43">
        <f t="shared" si="23"/>
        <v>1</v>
      </c>
      <c r="S143" s="43">
        <f t="shared" si="24"/>
        <v>1</v>
      </c>
    </row>
    <row r="144" spans="1:32" x14ac:dyDescent="0.25">
      <c r="A144" s="1">
        <v>1770</v>
      </c>
      <c r="B144" s="19" t="s">
        <v>596</v>
      </c>
      <c r="C144" s="28" t="s">
        <v>241</v>
      </c>
      <c r="D144" s="28" t="s">
        <v>80</v>
      </c>
      <c r="E144" s="19"/>
      <c r="F144" s="18">
        <v>472219</v>
      </c>
      <c r="G144" s="18"/>
      <c r="H144" s="18"/>
      <c r="I144" s="18"/>
      <c r="J144" s="18"/>
      <c r="K144" s="18"/>
      <c r="L144" s="18"/>
      <c r="M144" s="2"/>
      <c r="N144" s="23" t="str">
        <f t="shared" si="19"/>
        <v/>
      </c>
      <c r="O144" s="23" t="str">
        <f t="shared" si="20"/>
        <v/>
      </c>
      <c r="P144" s="23">
        <f t="shared" si="21"/>
        <v>1</v>
      </c>
      <c r="Q144" s="23" t="str">
        <f t="shared" si="22"/>
        <v/>
      </c>
      <c r="R144" s="43">
        <f t="shared" si="23"/>
        <v>1</v>
      </c>
      <c r="S144" s="43" t="str">
        <f t="shared" si="24"/>
        <v/>
      </c>
      <c r="AC144" s="37"/>
      <c r="AD144" s="37"/>
      <c r="AE144" s="37"/>
      <c r="AF144" s="37"/>
    </row>
    <row r="145" spans="1:19" x14ac:dyDescent="0.25">
      <c r="A145" s="1">
        <v>1920</v>
      </c>
      <c r="B145" s="19" t="s">
        <v>597</v>
      </c>
      <c r="C145" s="28" t="s">
        <v>196</v>
      </c>
      <c r="D145" s="28" t="s">
        <v>330</v>
      </c>
      <c r="E145" s="19"/>
      <c r="F145" s="18">
        <v>472488</v>
      </c>
      <c r="G145" s="18"/>
      <c r="H145" s="18"/>
      <c r="I145" s="18"/>
      <c r="J145" s="18"/>
      <c r="K145" s="18"/>
      <c r="L145" s="18"/>
      <c r="M145" s="2"/>
      <c r="N145" s="23" t="str">
        <f t="shared" si="19"/>
        <v/>
      </c>
      <c r="O145" s="23" t="str">
        <f t="shared" si="20"/>
        <v/>
      </c>
      <c r="P145" s="23">
        <f t="shared" si="21"/>
        <v>1</v>
      </c>
      <c r="Q145" s="23" t="str">
        <f t="shared" si="22"/>
        <v/>
      </c>
      <c r="R145" s="43">
        <f t="shared" si="23"/>
        <v>1</v>
      </c>
      <c r="S145" s="43" t="str">
        <f t="shared" si="24"/>
        <v/>
      </c>
    </row>
    <row r="146" spans="1:19" x14ac:dyDescent="0.25">
      <c r="A146" s="1">
        <v>1918</v>
      </c>
      <c r="B146" s="19" t="s">
        <v>598</v>
      </c>
      <c r="C146" s="28" t="s">
        <v>331</v>
      </c>
      <c r="D146" s="28" t="s">
        <v>332</v>
      </c>
      <c r="E146" s="19"/>
      <c r="F146" s="18">
        <v>472486</v>
      </c>
      <c r="G146" s="18"/>
      <c r="H146" s="18"/>
      <c r="I146" s="18"/>
      <c r="J146" s="18"/>
      <c r="K146" s="18"/>
      <c r="L146" s="18"/>
      <c r="M146" s="2"/>
      <c r="N146" s="23" t="str">
        <f t="shared" si="19"/>
        <v/>
      </c>
      <c r="O146" s="23" t="str">
        <f t="shared" si="20"/>
        <v/>
      </c>
      <c r="P146" s="23">
        <f t="shared" si="21"/>
        <v>1</v>
      </c>
      <c r="Q146" s="23" t="str">
        <f t="shared" si="22"/>
        <v/>
      </c>
      <c r="R146" s="43">
        <f t="shared" si="23"/>
        <v>1</v>
      </c>
      <c r="S146" s="43" t="str">
        <f t="shared" si="24"/>
        <v/>
      </c>
    </row>
    <row r="147" spans="1:19" ht="15.75" x14ac:dyDescent="0.25">
      <c r="A147" s="41" t="s">
        <v>754</v>
      </c>
      <c r="B147" s="26" t="s">
        <v>21</v>
      </c>
      <c r="C147" s="27" t="s">
        <v>5</v>
      </c>
      <c r="D147" s="27" t="s">
        <v>6</v>
      </c>
      <c r="E147" s="27" t="s">
        <v>7</v>
      </c>
      <c r="F147" s="17"/>
      <c r="G147" s="17"/>
      <c r="H147" s="17"/>
      <c r="I147" s="17"/>
      <c r="J147" s="17"/>
      <c r="K147" s="17"/>
      <c r="L147" s="17"/>
      <c r="M147" s="17"/>
      <c r="N147" s="23" t="str">
        <f t="shared" si="19"/>
        <v/>
      </c>
      <c r="O147" s="23" t="str">
        <f t="shared" si="20"/>
        <v/>
      </c>
      <c r="P147" s="23" t="str">
        <f t="shared" si="21"/>
        <v/>
      </c>
      <c r="Q147" s="23" t="str">
        <f t="shared" si="22"/>
        <v/>
      </c>
      <c r="R147" s="43" t="str">
        <f t="shared" si="23"/>
        <v/>
      </c>
      <c r="S147" s="43" t="str">
        <f t="shared" si="24"/>
        <v/>
      </c>
    </row>
    <row r="148" spans="1:19" x14ac:dyDescent="0.25">
      <c r="A148" s="1">
        <v>1865</v>
      </c>
      <c r="B148" s="19" t="s">
        <v>599</v>
      </c>
      <c r="C148" s="28" t="s">
        <v>275</v>
      </c>
      <c r="D148" s="28" t="s">
        <v>182</v>
      </c>
      <c r="E148" s="19"/>
      <c r="F148" s="18">
        <v>472392</v>
      </c>
      <c r="G148" s="18"/>
      <c r="H148" s="18"/>
      <c r="I148" s="18"/>
      <c r="J148" s="18"/>
      <c r="K148" s="18"/>
      <c r="L148" s="18"/>
      <c r="M148" s="2"/>
      <c r="N148" s="23" t="str">
        <f t="shared" si="19"/>
        <v/>
      </c>
      <c r="O148" s="23" t="str">
        <f t="shared" si="20"/>
        <v/>
      </c>
      <c r="P148" s="23">
        <f t="shared" si="21"/>
        <v>1</v>
      </c>
      <c r="Q148" s="23" t="str">
        <f t="shared" si="22"/>
        <v/>
      </c>
      <c r="R148" s="43">
        <f t="shared" si="23"/>
        <v>1</v>
      </c>
      <c r="S148" s="43" t="str">
        <f t="shared" si="24"/>
        <v/>
      </c>
    </row>
    <row r="149" spans="1:19" x14ac:dyDescent="0.25">
      <c r="A149" s="1">
        <v>1753</v>
      </c>
      <c r="B149" s="19" t="s">
        <v>600</v>
      </c>
      <c r="C149" s="28" t="s">
        <v>333</v>
      </c>
      <c r="D149" s="28" t="s">
        <v>334</v>
      </c>
      <c r="E149" s="19"/>
      <c r="F149" s="18">
        <v>472194</v>
      </c>
      <c r="G149" s="18"/>
      <c r="H149" s="18"/>
      <c r="I149" s="18"/>
      <c r="J149" s="18"/>
      <c r="K149" s="18"/>
      <c r="L149" s="18"/>
      <c r="M149" s="2"/>
      <c r="N149" s="23" t="str">
        <f t="shared" si="19"/>
        <v/>
      </c>
      <c r="O149" s="23" t="str">
        <f t="shared" si="20"/>
        <v/>
      </c>
      <c r="P149" s="23">
        <f t="shared" si="21"/>
        <v>1</v>
      </c>
      <c r="Q149" s="23" t="str">
        <f t="shared" si="22"/>
        <v/>
      </c>
      <c r="R149" s="43">
        <f t="shared" si="23"/>
        <v>1</v>
      </c>
      <c r="S149" s="43" t="str">
        <f t="shared" si="24"/>
        <v/>
      </c>
    </row>
    <row r="150" spans="1:19" x14ac:dyDescent="0.25">
      <c r="A150" s="1">
        <v>1777</v>
      </c>
      <c r="B150" s="19" t="s">
        <v>601</v>
      </c>
      <c r="C150" s="28" t="s">
        <v>335</v>
      </c>
      <c r="D150" s="28" t="s">
        <v>336</v>
      </c>
      <c r="E150" s="19"/>
      <c r="F150" s="18">
        <v>472229</v>
      </c>
      <c r="G150" s="18"/>
      <c r="H150" s="18"/>
      <c r="I150" s="18"/>
      <c r="J150" s="18"/>
      <c r="K150" s="18"/>
      <c r="L150" s="18"/>
      <c r="M150" s="2"/>
      <c r="N150" s="23" t="str">
        <f t="shared" si="19"/>
        <v/>
      </c>
      <c r="O150" s="23" t="str">
        <f t="shared" si="20"/>
        <v/>
      </c>
      <c r="P150" s="23">
        <f t="shared" si="21"/>
        <v>1</v>
      </c>
      <c r="Q150" s="23" t="str">
        <f t="shared" si="22"/>
        <v/>
      </c>
      <c r="R150" s="43">
        <f t="shared" si="23"/>
        <v>1</v>
      </c>
      <c r="S150" s="43" t="str">
        <f t="shared" si="24"/>
        <v/>
      </c>
    </row>
    <row r="151" spans="1:19" x14ac:dyDescent="0.25">
      <c r="A151" s="1">
        <v>1867</v>
      </c>
      <c r="B151" s="19" t="s">
        <v>602</v>
      </c>
      <c r="C151" s="28" t="s">
        <v>337</v>
      </c>
      <c r="D151" s="28" t="s">
        <v>227</v>
      </c>
      <c r="E151" s="19"/>
      <c r="F151" s="18">
        <v>472394</v>
      </c>
      <c r="G151" s="18"/>
      <c r="H151" s="18"/>
      <c r="I151" s="18"/>
      <c r="J151" s="18"/>
      <c r="K151" s="18"/>
      <c r="L151" s="18"/>
      <c r="M151" s="2"/>
      <c r="N151" s="23" t="str">
        <f t="shared" si="19"/>
        <v/>
      </c>
      <c r="O151" s="23" t="str">
        <f t="shared" si="20"/>
        <v/>
      </c>
      <c r="P151" s="23">
        <f t="shared" si="21"/>
        <v>1</v>
      </c>
      <c r="Q151" s="23" t="str">
        <f t="shared" si="22"/>
        <v/>
      </c>
      <c r="R151" s="43">
        <f t="shared" si="23"/>
        <v>1</v>
      </c>
      <c r="S151" s="43" t="str">
        <f t="shared" si="24"/>
        <v/>
      </c>
    </row>
    <row r="152" spans="1:19" x14ac:dyDescent="0.25">
      <c r="A152" s="1">
        <v>1793</v>
      </c>
      <c r="B152" s="19" t="s">
        <v>603</v>
      </c>
      <c r="C152" s="28" t="s">
        <v>338</v>
      </c>
      <c r="D152" s="28" t="s">
        <v>339</v>
      </c>
      <c r="E152" s="19"/>
      <c r="F152" s="18">
        <v>472248</v>
      </c>
      <c r="G152" s="18"/>
      <c r="H152" s="18"/>
      <c r="I152" s="18"/>
      <c r="J152" s="18"/>
      <c r="K152" s="18"/>
      <c r="L152" s="18"/>
      <c r="M152" s="2"/>
      <c r="N152" s="23" t="str">
        <f t="shared" si="19"/>
        <v/>
      </c>
      <c r="O152" s="23" t="str">
        <f t="shared" si="20"/>
        <v/>
      </c>
      <c r="P152" s="23">
        <f t="shared" si="21"/>
        <v>1</v>
      </c>
      <c r="Q152" s="23" t="str">
        <f t="shared" si="22"/>
        <v/>
      </c>
      <c r="R152" s="43">
        <f t="shared" si="23"/>
        <v>1</v>
      </c>
      <c r="S152" s="43" t="str">
        <f t="shared" si="24"/>
        <v/>
      </c>
    </row>
    <row r="153" spans="1:19" x14ac:dyDescent="0.25">
      <c r="A153" s="1">
        <v>1863</v>
      </c>
      <c r="B153" s="19" t="s">
        <v>604</v>
      </c>
      <c r="C153" s="28" t="s">
        <v>99</v>
      </c>
      <c r="D153" s="28" t="s">
        <v>340</v>
      </c>
      <c r="E153" s="19"/>
      <c r="F153" s="18">
        <v>472390</v>
      </c>
      <c r="G153" s="18"/>
      <c r="H153" s="18"/>
      <c r="I153" s="18"/>
      <c r="J153" s="18"/>
      <c r="K153" s="18"/>
      <c r="L153" s="18"/>
      <c r="M153" s="2"/>
      <c r="N153" s="23" t="str">
        <f t="shared" si="19"/>
        <v/>
      </c>
      <c r="O153" s="23" t="str">
        <f t="shared" si="20"/>
        <v/>
      </c>
      <c r="P153" s="23">
        <f t="shared" si="21"/>
        <v>1</v>
      </c>
      <c r="Q153" s="23" t="str">
        <f t="shared" si="22"/>
        <v/>
      </c>
      <c r="R153" s="43">
        <f t="shared" si="23"/>
        <v>1</v>
      </c>
      <c r="S153" s="43" t="str">
        <f t="shared" si="24"/>
        <v/>
      </c>
    </row>
    <row r="154" spans="1:19" x14ac:dyDescent="0.25">
      <c r="A154" s="1">
        <v>1862</v>
      </c>
      <c r="B154" s="19" t="s">
        <v>605</v>
      </c>
      <c r="C154" s="28"/>
      <c r="D154" s="28"/>
      <c r="E154" s="19"/>
      <c r="F154" s="18">
        <v>472389</v>
      </c>
      <c r="G154" s="18"/>
      <c r="H154" s="18"/>
      <c r="I154" s="18"/>
      <c r="J154" s="18"/>
      <c r="K154" s="18"/>
      <c r="L154" s="18"/>
      <c r="M154" s="2"/>
      <c r="N154" s="23" t="str">
        <f t="shared" si="19"/>
        <v/>
      </c>
      <c r="O154" s="23" t="str">
        <f t="shared" si="20"/>
        <v/>
      </c>
      <c r="P154" s="23">
        <f t="shared" si="21"/>
        <v>1</v>
      </c>
      <c r="Q154" s="23" t="str">
        <f t="shared" si="22"/>
        <v/>
      </c>
      <c r="R154" s="43">
        <f t="shared" si="23"/>
        <v>1</v>
      </c>
      <c r="S154" s="43" t="str">
        <f t="shared" si="24"/>
        <v/>
      </c>
    </row>
    <row r="155" spans="1:19" x14ac:dyDescent="0.25">
      <c r="A155" s="1">
        <v>1777</v>
      </c>
      <c r="B155" s="19" t="s">
        <v>606</v>
      </c>
      <c r="C155" s="28" t="s">
        <v>341</v>
      </c>
      <c r="D155" s="28" t="s">
        <v>342</v>
      </c>
      <c r="E155" s="19"/>
      <c r="F155" s="18">
        <v>472228</v>
      </c>
      <c r="G155" s="18"/>
      <c r="H155" s="18"/>
      <c r="I155" s="18"/>
      <c r="J155" s="18"/>
      <c r="K155" s="18"/>
      <c r="L155" s="18"/>
      <c r="M155" s="2"/>
      <c r="N155" s="23" t="str">
        <f t="shared" si="19"/>
        <v/>
      </c>
      <c r="O155" s="23" t="str">
        <f t="shared" si="20"/>
        <v/>
      </c>
      <c r="P155" s="23">
        <f t="shared" si="21"/>
        <v>1</v>
      </c>
      <c r="Q155" s="23" t="str">
        <f t="shared" si="22"/>
        <v/>
      </c>
      <c r="R155" s="43">
        <f t="shared" si="23"/>
        <v>1</v>
      </c>
      <c r="S155" s="43" t="str">
        <f t="shared" si="24"/>
        <v/>
      </c>
    </row>
    <row r="156" spans="1:19" x14ac:dyDescent="0.25">
      <c r="A156" s="1">
        <v>1866</v>
      </c>
      <c r="B156" s="19" t="s">
        <v>607</v>
      </c>
      <c r="C156" s="28" t="s">
        <v>84</v>
      </c>
      <c r="D156" s="28" t="s">
        <v>343</v>
      </c>
      <c r="E156" s="19"/>
      <c r="F156" s="18">
        <v>472393</v>
      </c>
      <c r="G156" s="18"/>
      <c r="H156" s="18"/>
      <c r="I156" s="18"/>
      <c r="J156" s="18"/>
      <c r="K156" s="18"/>
      <c r="L156" s="18"/>
      <c r="M156" s="2"/>
      <c r="N156" s="23" t="str">
        <f t="shared" si="19"/>
        <v/>
      </c>
      <c r="O156" s="23" t="str">
        <f t="shared" si="20"/>
        <v/>
      </c>
      <c r="P156" s="23">
        <f t="shared" si="21"/>
        <v>1</v>
      </c>
      <c r="Q156" s="23" t="str">
        <f t="shared" si="22"/>
        <v/>
      </c>
      <c r="R156" s="43">
        <f t="shared" si="23"/>
        <v>1</v>
      </c>
      <c r="S156" s="43" t="str">
        <f t="shared" si="24"/>
        <v/>
      </c>
    </row>
    <row r="157" spans="1:19" x14ac:dyDescent="0.25">
      <c r="A157" s="1">
        <v>1778</v>
      </c>
      <c r="B157" s="19" t="s">
        <v>608</v>
      </c>
      <c r="C157" s="28" t="s">
        <v>344</v>
      </c>
      <c r="D157" s="28" t="s">
        <v>345</v>
      </c>
      <c r="E157" s="19"/>
      <c r="F157" s="18">
        <v>472230</v>
      </c>
      <c r="G157" s="18"/>
      <c r="H157" s="18"/>
      <c r="I157" s="18"/>
      <c r="J157" s="18"/>
      <c r="K157" s="18"/>
      <c r="L157" s="18"/>
      <c r="M157" s="2"/>
      <c r="N157" s="23" t="str">
        <f t="shared" si="19"/>
        <v/>
      </c>
      <c r="O157" s="23" t="str">
        <f t="shared" si="20"/>
        <v/>
      </c>
      <c r="P157" s="23">
        <f t="shared" si="21"/>
        <v>1</v>
      </c>
      <c r="Q157" s="23" t="str">
        <f t="shared" si="22"/>
        <v/>
      </c>
      <c r="R157" s="43">
        <f t="shared" si="23"/>
        <v>1</v>
      </c>
      <c r="S157" s="43" t="str">
        <f t="shared" si="24"/>
        <v/>
      </c>
    </row>
    <row r="158" spans="1:19" x14ac:dyDescent="0.25">
      <c r="A158" s="1">
        <v>1864</v>
      </c>
      <c r="B158" s="19" t="s">
        <v>609</v>
      </c>
      <c r="C158" s="28" t="s">
        <v>63</v>
      </c>
      <c r="D158" s="28" t="s">
        <v>218</v>
      </c>
      <c r="E158" s="19"/>
      <c r="F158" s="18">
        <v>472391</v>
      </c>
      <c r="G158" s="18"/>
      <c r="H158" s="18"/>
      <c r="I158" s="18"/>
      <c r="J158" s="18"/>
      <c r="K158" s="18"/>
      <c r="L158" s="18"/>
      <c r="M158" s="2"/>
      <c r="N158" s="23" t="str">
        <f t="shared" si="19"/>
        <v/>
      </c>
      <c r="O158" s="23" t="str">
        <f t="shared" si="20"/>
        <v/>
      </c>
      <c r="P158" s="23">
        <f t="shared" si="21"/>
        <v>1</v>
      </c>
      <c r="Q158" s="23" t="str">
        <f t="shared" si="22"/>
        <v/>
      </c>
      <c r="R158" s="43">
        <f t="shared" si="23"/>
        <v>1</v>
      </c>
      <c r="S158" s="43" t="str">
        <f t="shared" si="24"/>
        <v/>
      </c>
    </row>
    <row r="159" spans="1:19" ht="15.75" x14ac:dyDescent="0.25">
      <c r="A159" s="41" t="s">
        <v>754</v>
      </c>
      <c r="B159" s="26" t="s">
        <v>22</v>
      </c>
      <c r="C159" s="27" t="s">
        <v>5</v>
      </c>
      <c r="D159" s="27" t="s">
        <v>6</v>
      </c>
      <c r="E159" s="27" t="s">
        <v>7</v>
      </c>
      <c r="F159" s="17"/>
      <c r="G159" s="17"/>
      <c r="H159" s="17"/>
      <c r="I159" s="17"/>
      <c r="J159" s="17"/>
      <c r="K159" s="17"/>
      <c r="L159" s="17"/>
      <c r="M159" s="17"/>
      <c r="N159" s="23" t="str">
        <f t="shared" si="19"/>
        <v/>
      </c>
      <c r="O159" s="23" t="str">
        <f t="shared" si="20"/>
        <v/>
      </c>
      <c r="P159" s="23" t="str">
        <f t="shared" si="21"/>
        <v/>
      </c>
      <c r="Q159" s="23" t="str">
        <f t="shared" si="22"/>
        <v/>
      </c>
      <c r="R159" s="43" t="str">
        <f t="shared" si="23"/>
        <v/>
      </c>
      <c r="S159" s="43" t="str">
        <f t="shared" si="24"/>
        <v/>
      </c>
    </row>
    <row r="160" spans="1:19" x14ac:dyDescent="0.25">
      <c r="A160" s="1">
        <v>1748</v>
      </c>
      <c r="B160" s="19" t="s">
        <v>610</v>
      </c>
      <c r="C160" s="28" t="s">
        <v>346</v>
      </c>
      <c r="D160" s="28" t="s">
        <v>84</v>
      </c>
      <c r="E160" s="19"/>
      <c r="F160" s="18">
        <v>472156</v>
      </c>
      <c r="G160" s="18"/>
      <c r="H160" s="18"/>
      <c r="I160" s="18"/>
      <c r="J160" s="18"/>
      <c r="K160" s="18"/>
      <c r="L160" s="18"/>
      <c r="M160" s="2"/>
      <c r="N160" s="23" t="str">
        <f t="shared" si="19"/>
        <v/>
      </c>
      <c r="O160" s="23" t="str">
        <f t="shared" si="20"/>
        <v/>
      </c>
      <c r="P160" s="23">
        <f t="shared" si="21"/>
        <v>1</v>
      </c>
      <c r="Q160" s="23" t="str">
        <f t="shared" si="22"/>
        <v/>
      </c>
      <c r="R160" s="43">
        <f t="shared" si="23"/>
        <v>1</v>
      </c>
      <c r="S160" s="43" t="str">
        <f t="shared" si="24"/>
        <v/>
      </c>
    </row>
    <row r="161" spans="1:32" x14ac:dyDescent="0.25">
      <c r="A161" s="1">
        <v>1748</v>
      </c>
      <c r="B161" s="19" t="s">
        <v>611</v>
      </c>
      <c r="C161" s="28" t="s">
        <v>99</v>
      </c>
      <c r="D161" s="28" t="s">
        <v>295</v>
      </c>
      <c r="E161" s="19"/>
      <c r="F161" s="18">
        <v>472157</v>
      </c>
      <c r="G161" s="18"/>
      <c r="H161" s="18"/>
      <c r="I161" s="18"/>
      <c r="J161" s="18"/>
      <c r="K161" s="18"/>
      <c r="L161" s="18"/>
      <c r="M161" s="2"/>
      <c r="N161" s="23" t="str">
        <f t="shared" si="19"/>
        <v/>
      </c>
      <c r="O161" s="23" t="str">
        <f t="shared" si="20"/>
        <v/>
      </c>
      <c r="P161" s="23">
        <f t="shared" si="21"/>
        <v>1</v>
      </c>
      <c r="Q161" s="23" t="str">
        <f t="shared" si="22"/>
        <v/>
      </c>
      <c r="R161" s="43">
        <f t="shared" si="23"/>
        <v>1</v>
      </c>
      <c r="S161" s="43" t="str">
        <f t="shared" si="24"/>
        <v/>
      </c>
    </row>
    <row r="162" spans="1:32" x14ac:dyDescent="0.25">
      <c r="A162" s="1">
        <v>1747</v>
      </c>
      <c r="B162" s="19" t="s">
        <v>612</v>
      </c>
      <c r="C162" s="28" t="s">
        <v>347</v>
      </c>
      <c r="D162" s="28" t="s">
        <v>348</v>
      </c>
      <c r="E162" s="19"/>
      <c r="F162" s="18">
        <v>472155</v>
      </c>
      <c r="G162" s="18"/>
      <c r="H162" s="18"/>
      <c r="I162" s="18"/>
      <c r="J162" s="18"/>
      <c r="K162" s="18"/>
      <c r="L162" s="18"/>
      <c r="M162" s="2"/>
      <c r="N162" s="23" t="str">
        <f t="shared" si="19"/>
        <v/>
      </c>
      <c r="O162" s="23" t="str">
        <f t="shared" si="20"/>
        <v/>
      </c>
      <c r="P162" s="23">
        <f t="shared" si="21"/>
        <v>1</v>
      </c>
      <c r="Q162" s="23" t="str">
        <f t="shared" si="22"/>
        <v/>
      </c>
      <c r="R162" s="43">
        <f t="shared" si="23"/>
        <v>1</v>
      </c>
      <c r="S162" s="43" t="str">
        <f t="shared" si="24"/>
        <v/>
      </c>
    </row>
    <row r="163" spans="1:32" x14ac:dyDescent="0.25">
      <c r="A163" s="1">
        <v>1852</v>
      </c>
      <c r="B163" s="19" t="s">
        <v>613</v>
      </c>
      <c r="C163" s="28" t="s">
        <v>349</v>
      </c>
      <c r="D163" s="28" t="s">
        <v>350</v>
      </c>
      <c r="E163" s="19"/>
      <c r="F163" s="18">
        <v>472377</v>
      </c>
      <c r="G163" s="18"/>
      <c r="H163" s="18"/>
      <c r="I163" s="18"/>
      <c r="J163" s="18"/>
      <c r="K163" s="18"/>
      <c r="L163" s="18"/>
      <c r="M163" s="2"/>
      <c r="N163" s="23" t="str">
        <f t="shared" si="19"/>
        <v/>
      </c>
      <c r="O163" s="23" t="str">
        <f t="shared" si="20"/>
        <v/>
      </c>
      <c r="P163" s="23">
        <f t="shared" si="21"/>
        <v>1</v>
      </c>
      <c r="Q163" s="23" t="str">
        <f t="shared" si="22"/>
        <v/>
      </c>
      <c r="R163" s="43">
        <f t="shared" si="23"/>
        <v>1</v>
      </c>
      <c r="S163" s="43" t="str">
        <f t="shared" si="24"/>
        <v/>
      </c>
    </row>
    <row r="164" spans="1:32" x14ac:dyDescent="0.25">
      <c r="A164" s="1">
        <v>1730</v>
      </c>
      <c r="B164" s="19" t="s">
        <v>149</v>
      </c>
      <c r="C164" s="28" t="s">
        <v>351</v>
      </c>
      <c r="D164" s="28" t="s">
        <v>352</v>
      </c>
      <c r="E164" s="19" t="s">
        <v>799</v>
      </c>
      <c r="F164" s="18">
        <v>472128</v>
      </c>
      <c r="G164" s="18"/>
      <c r="H164" s="18"/>
      <c r="I164" s="18"/>
      <c r="J164" s="18"/>
      <c r="K164" s="18"/>
      <c r="L164" s="18"/>
      <c r="M164" s="34">
        <v>211013</v>
      </c>
      <c r="N164" s="23" t="str">
        <f t="shared" si="19"/>
        <v/>
      </c>
      <c r="O164" s="23">
        <f t="shared" si="20"/>
        <v>1</v>
      </c>
      <c r="P164" s="23">
        <f t="shared" si="21"/>
        <v>1</v>
      </c>
      <c r="Q164" s="23" t="str">
        <f t="shared" si="22"/>
        <v/>
      </c>
      <c r="R164" s="43">
        <f t="shared" si="23"/>
        <v>1</v>
      </c>
      <c r="S164" s="43">
        <f t="shared" si="24"/>
        <v>1</v>
      </c>
    </row>
    <row r="165" spans="1:32" x14ac:dyDescent="0.25">
      <c r="A165" s="1">
        <v>1680</v>
      </c>
      <c r="B165" s="19" t="s">
        <v>614</v>
      </c>
      <c r="C165" s="28" t="s">
        <v>353</v>
      </c>
      <c r="D165" s="28" t="s">
        <v>354</v>
      </c>
      <c r="E165" s="19"/>
      <c r="F165" s="18">
        <v>472053</v>
      </c>
      <c r="G165" s="18"/>
      <c r="H165" s="18"/>
      <c r="I165" s="18"/>
      <c r="J165" s="18"/>
      <c r="K165" s="18"/>
      <c r="L165" s="18"/>
      <c r="M165" s="2"/>
      <c r="N165" s="23" t="str">
        <f t="shared" si="19"/>
        <v/>
      </c>
      <c r="O165" s="23" t="str">
        <f t="shared" si="20"/>
        <v/>
      </c>
      <c r="P165" s="23">
        <f t="shared" si="21"/>
        <v>1</v>
      </c>
      <c r="Q165" s="23" t="str">
        <f t="shared" si="22"/>
        <v/>
      </c>
      <c r="R165" s="43">
        <f t="shared" si="23"/>
        <v>1</v>
      </c>
      <c r="S165" s="43" t="str">
        <f t="shared" si="24"/>
        <v/>
      </c>
      <c r="AC165" s="37"/>
      <c r="AD165" s="37"/>
      <c r="AE165" s="37"/>
      <c r="AF165" s="37"/>
    </row>
    <row r="166" spans="1:32" x14ac:dyDescent="0.25">
      <c r="A166" s="1">
        <v>1690</v>
      </c>
      <c r="B166" s="19" t="s">
        <v>150</v>
      </c>
      <c r="C166" s="28" t="s">
        <v>93</v>
      </c>
      <c r="D166" s="28" t="s">
        <v>355</v>
      </c>
      <c r="E166" s="19" t="s">
        <v>799</v>
      </c>
      <c r="F166" s="18">
        <v>472064</v>
      </c>
      <c r="G166" s="18"/>
      <c r="H166" s="18"/>
      <c r="I166" s="18"/>
      <c r="J166" s="18"/>
      <c r="K166" s="18"/>
      <c r="L166" s="18"/>
      <c r="M166" s="34">
        <v>211032</v>
      </c>
      <c r="N166" s="23" t="str">
        <f t="shared" si="19"/>
        <v/>
      </c>
      <c r="O166" s="23">
        <f t="shared" si="20"/>
        <v>1</v>
      </c>
      <c r="P166" s="23">
        <f t="shared" si="21"/>
        <v>1</v>
      </c>
      <c r="Q166" s="23" t="str">
        <f t="shared" si="22"/>
        <v/>
      </c>
      <c r="R166" s="43">
        <f t="shared" si="23"/>
        <v>1</v>
      </c>
      <c r="S166" s="43">
        <f t="shared" si="24"/>
        <v>1</v>
      </c>
    </row>
    <row r="167" spans="1:32" x14ac:dyDescent="0.25">
      <c r="A167" s="1">
        <v>1824</v>
      </c>
      <c r="B167" s="19" t="s">
        <v>615</v>
      </c>
      <c r="C167" s="28" t="s">
        <v>100</v>
      </c>
      <c r="D167" s="28" t="s">
        <v>188</v>
      </c>
      <c r="E167" s="19"/>
      <c r="F167" s="18">
        <v>472342</v>
      </c>
      <c r="G167" s="18"/>
      <c r="H167" s="18"/>
      <c r="I167" s="18"/>
      <c r="J167" s="18"/>
      <c r="K167" s="18"/>
      <c r="L167" s="18"/>
      <c r="M167" s="2"/>
      <c r="N167" s="23" t="str">
        <f t="shared" si="19"/>
        <v/>
      </c>
      <c r="O167" s="23" t="str">
        <f t="shared" si="20"/>
        <v/>
      </c>
      <c r="P167" s="23">
        <f t="shared" si="21"/>
        <v>1</v>
      </c>
      <c r="Q167" s="23" t="str">
        <f t="shared" si="22"/>
        <v/>
      </c>
      <c r="R167" s="43">
        <f t="shared" si="23"/>
        <v>1</v>
      </c>
      <c r="S167" s="43" t="str">
        <f t="shared" si="24"/>
        <v/>
      </c>
      <c r="AC167" s="37"/>
      <c r="AD167" s="37"/>
      <c r="AE167" s="37"/>
      <c r="AF167" s="37"/>
    </row>
    <row r="168" spans="1:32" x14ac:dyDescent="0.25">
      <c r="A168" s="1">
        <v>1852</v>
      </c>
      <c r="B168" s="19" t="s">
        <v>616</v>
      </c>
      <c r="C168" s="28" t="s">
        <v>356</v>
      </c>
      <c r="D168" s="28" t="s">
        <v>357</v>
      </c>
      <c r="E168" s="19"/>
      <c r="F168" s="18">
        <v>472376</v>
      </c>
      <c r="G168" s="18"/>
      <c r="H168" s="18"/>
      <c r="I168" s="18"/>
      <c r="J168" s="18"/>
      <c r="K168" s="18"/>
      <c r="L168" s="18"/>
      <c r="M168" s="2"/>
      <c r="N168" s="23" t="str">
        <f t="shared" si="19"/>
        <v/>
      </c>
      <c r="O168" s="23" t="str">
        <f t="shared" si="20"/>
        <v/>
      </c>
      <c r="P168" s="23">
        <f t="shared" si="21"/>
        <v>1</v>
      </c>
      <c r="Q168" s="23" t="str">
        <f t="shared" si="22"/>
        <v/>
      </c>
      <c r="R168" s="43">
        <f t="shared" si="23"/>
        <v>1</v>
      </c>
      <c r="S168" s="43" t="str">
        <f t="shared" si="24"/>
        <v/>
      </c>
    </row>
    <row r="169" spans="1:32" x14ac:dyDescent="0.25">
      <c r="A169" s="1">
        <v>1749</v>
      </c>
      <c r="B169" s="19" t="s">
        <v>617</v>
      </c>
      <c r="C169" s="28" t="s">
        <v>358</v>
      </c>
      <c r="D169" s="28" t="s">
        <v>359</v>
      </c>
      <c r="E169" s="19"/>
      <c r="F169" s="18">
        <v>472158</v>
      </c>
      <c r="G169" s="18"/>
      <c r="H169" s="18"/>
      <c r="I169" s="18"/>
      <c r="J169" s="18"/>
      <c r="K169" s="18"/>
      <c r="L169" s="18"/>
      <c r="M169" s="2"/>
      <c r="N169" s="23" t="str">
        <f t="shared" si="19"/>
        <v/>
      </c>
      <c r="O169" s="23" t="str">
        <f t="shared" si="20"/>
        <v/>
      </c>
      <c r="P169" s="23">
        <f t="shared" si="21"/>
        <v>1</v>
      </c>
      <c r="Q169" s="23" t="str">
        <f t="shared" si="22"/>
        <v/>
      </c>
      <c r="R169" s="43">
        <f t="shared" si="23"/>
        <v>1</v>
      </c>
      <c r="S169" s="43" t="str">
        <f t="shared" si="24"/>
        <v/>
      </c>
    </row>
    <row r="170" spans="1:32" x14ac:dyDescent="0.25">
      <c r="A170" s="1">
        <v>1680</v>
      </c>
      <c r="B170" s="19" t="s">
        <v>618</v>
      </c>
      <c r="C170" s="28" t="s">
        <v>360</v>
      </c>
      <c r="D170" s="28" t="s">
        <v>361</v>
      </c>
      <c r="E170" s="19"/>
      <c r="F170" s="18">
        <v>472052</v>
      </c>
      <c r="G170" s="18"/>
      <c r="H170" s="18"/>
      <c r="I170" s="18"/>
      <c r="J170" s="18"/>
      <c r="K170" s="18"/>
      <c r="L170" s="18"/>
      <c r="M170" s="2"/>
      <c r="N170" s="23" t="str">
        <f t="shared" si="19"/>
        <v/>
      </c>
      <c r="O170" s="23" t="str">
        <f t="shared" si="20"/>
        <v/>
      </c>
      <c r="P170" s="23">
        <f t="shared" si="21"/>
        <v>1</v>
      </c>
      <c r="Q170" s="23" t="str">
        <f t="shared" si="22"/>
        <v/>
      </c>
      <c r="R170" s="43">
        <f t="shared" si="23"/>
        <v>1</v>
      </c>
      <c r="S170" s="43" t="str">
        <f t="shared" si="24"/>
        <v/>
      </c>
    </row>
    <row r="171" spans="1:32" x14ac:dyDescent="0.25">
      <c r="A171" s="1">
        <v>1916</v>
      </c>
      <c r="B171" s="19" t="s">
        <v>619</v>
      </c>
      <c r="C171" s="28" t="s">
        <v>362</v>
      </c>
      <c r="D171" s="28"/>
      <c r="E171" s="19"/>
      <c r="F171" s="18">
        <v>472482</v>
      </c>
      <c r="G171" s="18"/>
      <c r="H171" s="18"/>
      <c r="I171" s="18"/>
      <c r="J171" s="18"/>
      <c r="K171" s="18"/>
      <c r="L171" s="18"/>
      <c r="M171" s="2"/>
      <c r="N171" s="23" t="str">
        <f t="shared" si="19"/>
        <v/>
      </c>
      <c r="O171" s="23" t="str">
        <f t="shared" si="20"/>
        <v/>
      </c>
      <c r="P171" s="23">
        <f t="shared" si="21"/>
        <v>1</v>
      </c>
      <c r="Q171" s="23" t="str">
        <f t="shared" si="22"/>
        <v/>
      </c>
      <c r="R171" s="43">
        <f t="shared" si="23"/>
        <v>1</v>
      </c>
      <c r="S171" s="43" t="str">
        <f t="shared" si="24"/>
        <v/>
      </c>
    </row>
    <row r="172" spans="1:32" x14ac:dyDescent="0.25">
      <c r="A172" s="1">
        <v>1730</v>
      </c>
      <c r="B172" s="19" t="s">
        <v>151</v>
      </c>
      <c r="C172" s="28" t="s">
        <v>363</v>
      </c>
      <c r="D172" s="28" t="s">
        <v>364</v>
      </c>
      <c r="E172" s="19" t="s">
        <v>799</v>
      </c>
      <c r="F172" s="18">
        <v>472127</v>
      </c>
      <c r="G172" s="18"/>
      <c r="H172" s="18"/>
      <c r="I172" s="18"/>
      <c r="J172" s="18"/>
      <c r="K172" s="18"/>
      <c r="L172" s="18"/>
      <c r="M172" s="34">
        <v>211054</v>
      </c>
      <c r="N172" s="23" t="str">
        <f t="shared" si="19"/>
        <v/>
      </c>
      <c r="O172" s="23">
        <f t="shared" si="20"/>
        <v>1</v>
      </c>
      <c r="P172" s="23">
        <f t="shared" si="21"/>
        <v>1</v>
      </c>
      <c r="Q172" s="23" t="str">
        <f t="shared" si="22"/>
        <v/>
      </c>
      <c r="R172" s="43">
        <f t="shared" si="23"/>
        <v>1</v>
      </c>
      <c r="S172" s="43">
        <f t="shared" si="24"/>
        <v>1</v>
      </c>
    </row>
    <row r="173" spans="1:32" x14ac:dyDescent="0.25">
      <c r="A173" s="1">
        <v>1731</v>
      </c>
      <c r="B173" s="19" t="s">
        <v>620</v>
      </c>
      <c r="C173" s="28"/>
      <c r="D173" s="28"/>
      <c r="E173" s="19"/>
      <c r="F173" s="18">
        <v>472130</v>
      </c>
      <c r="G173" s="18"/>
      <c r="H173" s="18"/>
      <c r="I173" s="18"/>
      <c r="J173" s="18"/>
      <c r="K173" s="18"/>
      <c r="L173" s="18"/>
      <c r="M173" s="2"/>
      <c r="N173" s="23" t="str">
        <f t="shared" si="19"/>
        <v/>
      </c>
      <c r="O173" s="23" t="str">
        <f t="shared" si="20"/>
        <v/>
      </c>
      <c r="P173" s="23">
        <f t="shared" si="21"/>
        <v>1</v>
      </c>
      <c r="Q173" s="23" t="str">
        <f t="shared" si="22"/>
        <v/>
      </c>
      <c r="R173" s="43">
        <f t="shared" si="23"/>
        <v>1</v>
      </c>
      <c r="S173" s="43" t="str">
        <f t="shared" si="24"/>
        <v/>
      </c>
      <c r="AC173" s="37"/>
      <c r="AD173" s="37"/>
      <c r="AE173" s="37"/>
      <c r="AF173" s="37"/>
    </row>
    <row r="174" spans="1:32" x14ac:dyDescent="0.25">
      <c r="A174" s="1">
        <v>1732</v>
      </c>
      <c r="B174" s="19" t="s">
        <v>620</v>
      </c>
      <c r="C174" s="28"/>
      <c r="D174" s="28"/>
      <c r="E174" s="19"/>
      <c r="F174" s="18">
        <v>472135</v>
      </c>
      <c r="G174" s="18"/>
      <c r="H174" s="18"/>
      <c r="I174" s="18"/>
      <c r="J174" s="18"/>
      <c r="K174" s="18"/>
      <c r="L174" s="18"/>
      <c r="M174" s="2"/>
      <c r="N174" s="23" t="str">
        <f t="shared" si="19"/>
        <v/>
      </c>
      <c r="O174" s="23" t="str">
        <f t="shared" si="20"/>
        <v/>
      </c>
      <c r="P174" s="23">
        <f t="shared" si="21"/>
        <v>1</v>
      </c>
      <c r="Q174" s="23" t="str">
        <f t="shared" si="22"/>
        <v/>
      </c>
      <c r="R174" s="43">
        <f t="shared" si="23"/>
        <v>1</v>
      </c>
      <c r="S174" s="43" t="str">
        <f t="shared" si="24"/>
        <v/>
      </c>
    </row>
    <row r="175" spans="1:32" x14ac:dyDescent="0.25">
      <c r="A175" s="1">
        <v>1851</v>
      </c>
      <c r="B175" s="19" t="s">
        <v>621</v>
      </c>
      <c r="C175" s="28" t="s">
        <v>212</v>
      </c>
      <c r="D175" s="28" t="s">
        <v>168</v>
      </c>
      <c r="E175" s="19"/>
      <c r="F175" s="18">
        <v>472375</v>
      </c>
      <c r="G175" s="18"/>
      <c r="H175" s="18"/>
      <c r="I175" s="18"/>
      <c r="J175" s="18"/>
      <c r="K175" s="18"/>
      <c r="L175" s="18"/>
      <c r="M175" s="2"/>
      <c r="N175" s="23" t="str">
        <f t="shared" si="19"/>
        <v/>
      </c>
      <c r="O175" s="23" t="str">
        <f t="shared" si="20"/>
        <v/>
      </c>
      <c r="P175" s="23">
        <f t="shared" si="21"/>
        <v>1</v>
      </c>
      <c r="Q175" s="23" t="str">
        <f t="shared" si="22"/>
        <v/>
      </c>
      <c r="R175" s="43">
        <f t="shared" si="23"/>
        <v>1</v>
      </c>
      <c r="S175" s="43" t="str">
        <f t="shared" si="24"/>
        <v/>
      </c>
    </row>
    <row r="176" spans="1:32" x14ac:dyDescent="0.25">
      <c r="A176" s="1">
        <v>1824</v>
      </c>
      <c r="B176" s="19" t="s">
        <v>622</v>
      </c>
      <c r="C176" s="28" t="s">
        <v>365</v>
      </c>
      <c r="D176" s="28" t="s">
        <v>240</v>
      </c>
      <c r="E176" s="19"/>
      <c r="F176" s="18">
        <v>472341</v>
      </c>
      <c r="G176" s="18"/>
      <c r="H176" s="18"/>
      <c r="I176" s="18"/>
      <c r="J176" s="18"/>
      <c r="K176" s="18"/>
      <c r="L176" s="18"/>
      <c r="M176" s="2"/>
      <c r="N176" s="23" t="str">
        <f t="shared" si="19"/>
        <v/>
      </c>
      <c r="O176" s="23" t="str">
        <f t="shared" si="20"/>
        <v/>
      </c>
      <c r="P176" s="23">
        <f t="shared" si="21"/>
        <v>1</v>
      </c>
      <c r="Q176" s="23" t="str">
        <f t="shared" si="22"/>
        <v/>
      </c>
      <c r="R176" s="43">
        <f t="shared" si="23"/>
        <v>1</v>
      </c>
      <c r="S176" s="43" t="str">
        <f t="shared" si="24"/>
        <v/>
      </c>
    </row>
    <row r="177" spans="1:32" x14ac:dyDescent="0.25">
      <c r="A177" s="1">
        <v>1732</v>
      </c>
      <c r="B177" s="19" t="s">
        <v>152</v>
      </c>
      <c r="C177" s="33" t="s">
        <v>94</v>
      </c>
      <c r="D177" s="33" t="s">
        <v>95</v>
      </c>
      <c r="E177" s="19" t="s">
        <v>799</v>
      </c>
      <c r="F177" s="18">
        <v>472136</v>
      </c>
      <c r="G177" s="18"/>
      <c r="H177" s="18"/>
      <c r="I177" s="18"/>
      <c r="J177" s="18"/>
      <c r="K177" s="18"/>
      <c r="L177" s="18"/>
      <c r="M177" s="34">
        <v>211063</v>
      </c>
      <c r="N177" s="23" t="str">
        <f t="shared" si="19"/>
        <v/>
      </c>
      <c r="O177" s="23">
        <f t="shared" si="20"/>
        <v>1</v>
      </c>
      <c r="P177" s="23">
        <f t="shared" si="21"/>
        <v>1</v>
      </c>
      <c r="Q177" s="23" t="str">
        <f t="shared" si="22"/>
        <v/>
      </c>
      <c r="R177" s="43">
        <f t="shared" si="23"/>
        <v>1</v>
      </c>
      <c r="S177" s="43">
        <f t="shared" si="24"/>
        <v>1</v>
      </c>
    </row>
    <row r="178" spans="1:32" x14ac:dyDescent="0.25">
      <c r="A178" s="1">
        <v>1731</v>
      </c>
      <c r="B178" s="19" t="s">
        <v>152</v>
      </c>
      <c r="C178" s="28"/>
      <c r="D178" s="28"/>
      <c r="E178" s="19"/>
      <c r="F178" s="18">
        <v>472131</v>
      </c>
      <c r="G178" s="18"/>
      <c r="H178" s="18"/>
      <c r="I178" s="18"/>
      <c r="J178" s="18"/>
      <c r="K178" s="18"/>
      <c r="L178" s="18"/>
      <c r="M178" s="2"/>
      <c r="N178" s="23" t="str">
        <f t="shared" si="19"/>
        <v/>
      </c>
      <c r="O178" s="23" t="str">
        <f t="shared" si="20"/>
        <v/>
      </c>
      <c r="P178" s="23">
        <f t="shared" si="21"/>
        <v>1</v>
      </c>
      <c r="Q178" s="23" t="str">
        <f t="shared" si="22"/>
        <v/>
      </c>
      <c r="R178" s="43">
        <f t="shared" si="23"/>
        <v>1</v>
      </c>
      <c r="S178" s="43" t="str">
        <f t="shared" si="24"/>
        <v/>
      </c>
      <c r="AC178" s="37"/>
      <c r="AD178" s="37"/>
      <c r="AE178" s="37"/>
      <c r="AF178" s="37"/>
    </row>
    <row r="179" spans="1:32" x14ac:dyDescent="0.25">
      <c r="A179" s="1">
        <v>1823</v>
      </c>
      <c r="B179" s="19" t="s">
        <v>623</v>
      </c>
      <c r="C179" s="28" t="s">
        <v>278</v>
      </c>
      <c r="D179" s="28" t="s">
        <v>279</v>
      </c>
      <c r="E179" s="19"/>
      <c r="F179" s="18">
        <v>472340</v>
      </c>
      <c r="G179" s="18"/>
      <c r="H179" s="18"/>
      <c r="I179" s="18"/>
      <c r="J179" s="18"/>
      <c r="K179" s="18"/>
      <c r="L179" s="18"/>
      <c r="M179" s="2"/>
      <c r="N179" s="23" t="str">
        <f t="shared" si="19"/>
        <v/>
      </c>
      <c r="O179" s="23" t="str">
        <f t="shared" si="20"/>
        <v/>
      </c>
      <c r="P179" s="23">
        <f t="shared" si="21"/>
        <v>1</v>
      </c>
      <c r="Q179" s="23" t="str">
        <f t="shared" si="22"/>
        <v/>
      </c>
      <c r="R179" s="43">
        <f t="shared" si="23"/>
        <v>1</v>
      </c>
      <c r="S179" s="43" t="str">
        <f t="shared" si="24"/>
        <v/>
      </c>
    </row>
    <row r="180" spans="1:32" x14ac:dyDescent="0.25">
      <c r="A180" s="1">
        <v>1689</v>
      </c>
      <c r="B180" s="19" t="s">
        <v>624</v>
      </c>
      <c r="C180" s="28" t="s">
        <v>366</v>
      </c>
      <c r="D180" s="28" t="s">
        <v>367</v>
      </c>
      <c r="E180" s="19" t="s">
        <v>808</v>
      </c>
      <c r="F180" s="18">
        <v>472063</v>
      </c>
      <c r="G180" s="18"/>
      <c r="H180" s="18"/>
      <c r="I180" s="18"/>
      <c r="J180" s="18"/>
      <c r="K180" s="18"/>
      <c r="L180" s="18"/>
      <c r="M180" s="34">
        <v>211070</v>
      </c>
      <c r="N180" s="23" t="str">
        <f t="shared" si="19"/>
        <v/>
      </c>
      <c r="O180" s="23">
        <f t="shared" si="20"/>
        <v>1</v>
      </c>
      <c r="P180" s="23">
        <f t="shared" si="21"/>
        <v>1</v>
      </c>
      <c r="Q180" s="23" t="str">
        <f t="shared" si="22"/>
        <v/>
      </c>
      <c r="R180" s="43">
        <f t="shared" si="23"/>
        <v>1</v>
      </c>
      <c r="S180" s="43">
        <f t="shared" si="24"/>
        <v>1</v>
      </c>
    </row>
    <row r="181" spans="1:32" x14ac:dyDescent="0.25">
      <c r="A181" s="1">
        <v>1900</v>
      </c>
      <c r="B181" s="19" t="s">
        <v>625</v>
      </c>
      <c r="C181" s="28" t="s">
        <v>181</v>
      </c>
      <c r="D181" s="28" t="s">
        <v>368</v>
      </c>
      <c r="E181" s="19"/>
      <c r="F181" s="18">
        <v>472459</v>
      </c>
      <c r="G181" s="18"/>
      <c r="H181" s="18"/>
      <c r="I181" s="18"/>
      <c r="J181" s="18"/>
      <c r="K181" s="18"/>
      <c r="L181" s="18"/>
      <c r="M181" s="2"/>
      <c r="N181" s="23" t="str">
        <f t="shared" si="19"/>
        <v/>
      </c>
      <c r="O181" s="23" t="str">
        <f t="shared" si="20"/>
        <v/>
      </c>
      <c r="P181" s="23">
        <f t="shared" si="21"/>
        <v>1</v>
      </c>
      <c r="Q181" s="23" t="str">
        <f t="shared" si="22"/>
        <v/>
      </c>
      <c r="R181" s="43">
        <f t="shared" si="23"/>
        <v>1</v>
      </c>
      <c r="S181" s="43" t="str">
        <f t="shared" si="24"/>
        <v/>
      </c>
      <c r="AC181" s="37"/>
      <c r="AD181" s="37"/>
      <c r="AE181" s="37"/>
      <c r="AF181" s="37"/>
    </row>
    <row r="182" spans="1:32" x14ac:dyDescent="0.25">
      <c r="A182" s="1">
        <v>1750</v>
      </c>
      <c r="B182" s="19" t="s">
        <v>771</v>
      </c>
      <c r="C182" s="28" t="s">
        <v>369</v>
      </c>
      <c r="D182" s="28" t="s">
        <v>370</v>
      </c>
      <c r="E182" s="19" t="s">
        <v>799</v>
      </c>
      <c r="F182" s="18">
        <v>472159</v>
      </c>
      <c r="G182" s="18"/>
      <c r="H182" s="18"/>
      <c r="I182" s="18"/>
      <c r="J182" s="18"/>
      <c r="K182" s="18"/>
      <c r="L182" s="18"/>
      <c r="M182" s="34">
        <v>211098</v>
      </c>
      <c r="N182" s="23" t="str">
        <f t="shared" si="19"/>
        <v/>
      </c>
      <c r="O182" s="23">
        <f t="shared" si="20"/>
        <v>1</v>
      </c>
      <c r="P182" s="23">
        <f t="shared" si="21"/>
        <v>1</v>
      </c>
      <c r="Q182" s="23" t="str">
        <f t="shared" si="22"/>
        <v/>
      </c>
      <c r="R182" s="43">
        <f t="shared" si="23"/>
        <v>1</v>
      </c>
      <c r="S182" s="43">
        <f t="shared" si="24"/>
        <v>1</v>
      </c>
    </row>
    <row r="183" spans="1:32" x14ac:dyDescent="0.25">
      <c r="A183" s="39" t="s">
        <v>11</v>
      </c>
      <c r="B183" s="19" t="s">
        <v>130</v>
      </c>
      <c r="C183" s="29" t="s">
        <v>131</v>
      </c>
      <c r="D183" s="28" t="s">
        <v>132</v>
      </c>
      <c r="E183" s="19" t="s">
        <v>133</v>
      </c>
      <c r="F183" s="18"/>
      <c r="G183" s="18" t="s">
        <v>139</v>
      </c>
      <c r="H183" s="18">
        <v>104104</v>
      </c>
      <c r="I183" s="18"/>
      <c r="J183" s="18"/>
      <c r="K183" s="18"/>
      <c r="L183" s="18"/>
      <c r="M183" s="18"/>
      <c r="N183" s="23" t="str">
        <f t="shared" si="19"/>
        <v/>
      </c>
      <c r="O183" s="23" t="str">
        <f t="shared" si="20"/>
        <v/>
      </c>
      <c r="P183" s="23" t="str">
        <f t="shared" si="21"/>
        <v/>
      </c>
      <c r="Q183" s="23">
        <f t="shared" si="22"/>
        <v>1</v>
      </c>
      <c r="R183" s="43">
        <f t="shared" si="23"/>
        <v>1</v>
      </c>
      <c r="S183" s="43" t="str">
        <f t="shared" si="24"/>
        <v/>
      </c>
      <c r="AC183" s="37"/>
      <c r="AD183" s="37"/>
      <c r="AE183" s="37"/>
      <c r="AF183" s="37"/>
    </row>
    <row r="184" spans="1:32" x14ac:dyDescent="0.25">
      <c r="A184" s="1">
        <v>1784</v>
      </c>
      <c r="B184" s="19" t="s">
        <v>626</v>
      </c>
      <c r="C184" s="28" t="s">
        <v>239</v>
      </c>
      <c r="D184" s="28" t="s">
        <v>193</v>
      </c>
      <c r="E184" s="19"/>
      <c r="F184" s="18">
        <v>472235</v>
      </c>
      <c r="G184" s="18"/>
      <c r="H184" s="18"/>
      <c r="I184" s="18"/>
      <c r="J184" s="18"/>
      <c r="K184" s="18"/>
      <c r="L184" s="18"/>
      <c r="M184" s="2"/>
      <c r="N184" s="23" t="str">
        <f t="shared" si="19"/>
        <v/>
      </c>
      <c r="O184" s="23" t="str">
        <f t="shared" si="20"/>
        <v/>
      </c>
      <c r="P184" s="23">
        <f t="shared" si="21"/>
        <v>1</v>
      </c>
      <c r="Q184" s="23" t="str">
        <f t="shared" si="22"/>
        <v/>
      </c>
      <c r="R184" s="43">
        <f t="shared" si="23"/>
        <v>1</v>
      </c>
      <c r="S184" s="43" t="str">
        <f t="shared" si="24"/>
        <v/>
      </c>
    </row>
    <row r="185" spans="1:32" x14ac:dyDescent="0.25">
      <c r="A185" s="1">
        <v>1901</v>
      </c>
      <c r="B185" s="19" t="s">
        <v>627</v>
      </c>
      <c r="C185" s="28" t="s">
        <v>371</v>
      </c>
      <c r="D185" s="28" t="s">
        <v>261</v>
      </c>
      <c r="E185" s="19"/>
      <c r="F185" s="18">
        <v>472460</v>
      </c>
      <c r="G185" s="18"/>
      <c r="H185" s="18"/>
      <c r="I185" s="18"/>
      <c r="J185" s="18"/>
      <c r="K185" s="18"/>
      <c r="L185" s="18"/>
      <c r="M185" s="2"/>
      <c r="N185" s="23" t="str">
        <f t="shared" si="19"/>
        <v/>
      </c>
      <c r="O185" s="23" t="str">
        <f t="shared" si="20"/>
        <v/>
      </c>
      <c r="P185" s="23">
        <f t="shared" si="21"/>
        <v>1</v>
      </c>
      <c r="Q185" s="23" t="str">
        <f t="shared" si="22"/>
        <v/>
      </c>
      <c r="R185" s="43">
        <f t="shared" si="23"/>
        <v>1</v>
      </c>
      <c r="S185" s="43" t="str">
        <f t="shared" si="24"/>
        <v/>
      </c>
    </row>
    <row r="186" spans="1:32" ht="15.75" x14ac:dyDescent="0.25">
      <c r="A186" s="41" t="s">
        <v>754</v>
      </c>
      <c r="B186" s="26" t="s">
        <v>23</v>
      </c>
      <c r="C186" s="27" t="s">
        <v>5</v>
      </c>
      <c r="D186" s="27" t="s">
        <v>6</v>
      </c>
      <c r="E186" s="27" t="s">
        <v>7</v>
      </c>
      <c r="F186" s="17"/>
      <c r="G186" s="17"/>
      <c r="H186" s="17"/>
      <c r="I186" s="17"/>
      <c r="J186" s="17"/>
      <c r="K186" s="17"/>
      <c r="L186" s="17"/>
      <c r="M186" s="17"/>
      <c r="N186" s="23" t="str">
        <f t="shared" si="19"/>
        <v/>
      </c>
      <c r="O186" s="23" t="str">
        <f t="shared" si="20"/>
        <v/>
      </c>
      <c r="P186" s="23" t="str">
        <f t="shared" si="21"/>
        <v/>
      </c>
      <c r="Q186" s="23" t="str">
        <f t="shared" si="22"/>
        <v/>
      </c>
      <c r="R186" s="43" t="str">
        <f t="shared" si="23"/>
        <v/>
      </c>
      <c r="S186" s="43" t="str">
        <f t="shared" si="24"/>
        <v/>
      </c>
    </row>
    <row r="187" spans="1:32" x14ac:dyDescent="0.25">
      <c r="A187" s="1">
        <v>1911</v>
      </c>
      <c r="B187" s="19" t="s">
        <v>628</v>
      </c>
      <c r="C187" s="28" t="s">
        <v>230</v>
      </c>
      <c r="D187" s="28" t="s">
        <v>372</v>
      </c>
      <c r="E187" s="19"/>
      <c r="F187" s="18">
        <v>472474</v>
      </c>
      <c r="G187" s="18"/>
      <c r="H187" s="18"/>
      <c r="I187" s="18"/>
      <c r="J187" s="18"/>
      <c r="K187" s="18"/>
      <c r="L187" s="18"/>
      <c r="M187" s="2"/>
      <c r="N187" s="23" t="str">
        <f t="shared" si="19"/>
        <v/>
      </c>
      <c r="O187" s="23" t="str">
        <f t="shared" si="20"/>
        <v/>
      </c>
      <c r="P187" s="23">
        <f t="shared" si="21"/>
        <v>1</v>
      </c>
      <c r="Q187" s="23" t="str">
        <f t="shared" si="22"/>
        <v/>
      </c>
      <c r="R187" s="43">
        <f t="shared" si="23"/>
        <v>1</v>
      </c>
      <c r="S187" s="43" t="str">
        <f t="shared" si="24"/>
        <v/>
      </c>
    </row>
    <row r="188" spans="1:32" x14ac:dyDescent="0.25">
      <c r="A188" s="1">
        <v>1911</v>
      </c>
      <c r="B188" s="19" t="s">
        <v>629</v>
      </c>
      <c r="C188" s="28" t="s">
        <v>196</v>
      </c>
      <c r="D188" s="28" t="s">
        <v>330</v>
      </c>
      <c r="E188" s="19"/>
      <c r="F188" s="18">
        <v>472475</v>
      </c>
      <c r="G188" s="18"/>
      <c r="H188" s="18"/>
      <c r="I188" s="18"/>
      <c r="J188" s="18"/>
      <c r="K188" s="18"/>
      <c r="L188" s="18"/>
      <c r="M188" s="2"/>
      <c r="N188" s="23" t="str">
        <f t="shared" si="19"/>
        <v/>
      </c>
      <c r="O188" s="23" t="str">
        <f t="shared" si="20"/>
        <v/>
      </c>
      <c r="P188" s="23">
        <f t="shared" si="21"/>
        <v>1</v>
      </c>
      <c r="Q188" s="23" t="str">
        <f t="shared" si="22"/>
        <v/>
      </c>
      <c r="R188" s="43">
        <f t="shared" si="23"/>
        <v>1</v>
      </c>
      <c r="S188" s="43" t="str">
        <f t="shared" si="24"/>
        <v/>
      </c>
    </row>
    <row r="189" spans="1:32" x14ac:dyDescent="0.25">
      <c r="A189" s="1">
        <v>1907</v>
      </c>
      <c r="B189" s="19" t="s">
        <v>630</v>
      </c>
      <c r="C189" s="28" t="s">
        <v>365</v>
      </c>
      <c r="D189" s="28" t="s">
        <v>373</v>
      </c>
      <c r="E189" s="19"/>
      <c r="F189" s="18">
        <v>472468</v>
      </c>
      <c r="G189" s="18"/>
      <c r="H189" s="18"/>
      <c r="I189" s="18"/>
      <c r="J189" s="18"/>
      <c r="K189" s="18"/>
      <c r="L189" s="18"/>
      <c r="M189" s="2"/>
      <c r="N189" s="23" t="str">
        <f t="shared" si="19"/>
        <v/>
      </c>
      <c r="O189" s="23" t="str">
        <f t="shared" si="20"/>
        <v/>
      </c>
      <c r="P189" s="23">
        <f t="shared" si="21"/>
        <v>1</v>
      </c>
      <c r="Q189" s="23" t="str">
        <f t="shared" si="22"/>
        <v/>
      </c>
      <c r="R189" s="43">
        <f t="shared" si="23"/>
        <v>1</v>
      </c>
      <c r="S189" s="43" t="str">
        <f t="shared" si="24"/>
        <v/>
      </c>
    </row>
    <row r="190" spans="1:32" x14ac:dyDescent="0.25">
      <c r="A190" s="1">
        <v>1907</v>
      </c>
      <c r="B190" s="19" t="s">
        <v>631</v>
      </c>
      <c r="C190" s="28" t="s">
        <v>371</v>
      </c>
      <c r="D190" s="28" t="s">
        <v>291</v>
      </c>
      <c r="E190" s="19"/>
      <c r="F190" s="18">
        <v>472469</v>
      </c>
      <c r="G190" s="18"/>
      <c r="H190" s="18"/>
      <c r="I190" s="18"/>
      <c r="J190" s="18"/>
      <c r="K190" s="18"/>
      <c r="L190" s="18"/>
      <c r="M190" s="2"/>
      <c r="N190" s="23" t="str">
        <f t="shared" si="19"/>
        <v/>
      </c>
      <c r="O190" s="23" t="str">
        <f t="shared" si="20"/>
        <v/>
      </c>
      <c r="P190" s="23">
        <f t="shared" si="21"/>
        <v>1</v>
      </c>
      <c r="Q190" s="23" t="str">
        <f t="shared" si="22"/>
        <v/>
      </c>
      <c r="R190" s="43">
        <f t="shared" si="23"/>
        <v>1</v>
      </c>
      <c r="S190" s="43" t="str">
        <f t="shared" si="24"/>
        <v/>
      </c>
    </row>
    <row r="191" spans="1:32" x14ac:dyDescent="0.25">
      <c r="A191" s="1">
        <v>1706</v>
      </c>
      <c r="B191" s="19" t="s">
        <v>632</v>
      </c>
      <c r="C191" s="28" t="s">
        <v>97</v>
      </c>
      <c r="D191" s="28" t="s">
        <v>98</v>
      </c>
      <c r="E191" s="19" t="s">
        <v>811</v>
      </c>
      <c r="F191" s="18">
        <v>472080</v>
      </c>
      <c r="G191" s="18"/>
      <c r="H191" s="18"/>
      <c r="I191" s="18"/>
      <c r="J191" s="18"/>
      <c r="K191" s="18"/>
      <c r="L191" s="18"/>
      <c r="M191" s="34">
        <v>211493</v>
      </c>
      <c r="N191" s="23" t="str">
        <f t="shared" si="19"/>
        <v/>
      </c>
      <c r="O191" s="23">
        <f t="shared" si="20"/>
        <v>1</v>
      </c>
      <c r="P191" s="23">
        <f t="shared" si="21"/>
        <v>1</v>
      </c>
      <c r="Q191" s="23" t="str">
        <f t="shared" si="22"/>
        <v/>
      </c>
      <c r="R191" s="43">
        <f t="shared" si="23"/>
        <v>1</v>
      </c>
      <c r="S191" s="43">
        <f t="shared" si="24"/>
        <v>1</v>
      </c>
    </row>
    <row r="192" spans="1:32" x14ac:dyDescent="0.25">
      <c r="A192" s="1">
        <v>1734</v>
      </c>
      <c r="B192" s="19" t="s">
        <v>633</v>
      </c>
      <c r="C192" s="28" t="s">
        <v>96</v>
      </c>
      <c r="D192" s="28" t="s">
        <v>100</v>
      </c>
      <c r="E192" s="19"/>
      <c r="F192" s="18">
        <v>472139</v>
      </c>
      <c r="G192" s="18"/>
      <c r="H192" s="18"/>
      <c r="I192" s="18"/>
      <c r="J192" s="18"/>
      <c r="K192" s="18"/>
      <c r="L192" s="18"/>
      <c r="M192" s="2"/>
      <c r="N192" s="23" t="str">
        <f t="shared" si="19"/>
        <v/>
      </c>
      <c r="O192" s="23" t="str">
        <f t="shared" si="20"/>
        <v/>
      </c>
      <c r="P192" s="23">
        <f t="shared" si="21"/>
        <v>1</v>
      </c>
      <c r="Q192" s="23" t="str">
        <f t="shared" si="22"/>
        <v/>
      </c>
      <c r="R192" s="43">
        <f t="shared" si="23"/>
        <v>1</v>
      </c>
      <c r="S192" s="43" t="str">
        <f t="shared" si="24"/>
        <v/>
      </c>
      <c r="AC192" s="37"/>
      <c r="AD192" s="37"/>
      <c r="AE192" s="37"/>
      <c r="AF192" s="37"/>
    </row>
    <row r="193" spans="1:32" x14ac:dyDescent="0.25">
      <c r="A193" s="1">
        <v>1722</v>
      </c>
      <c r="B193" s="19" t="s">
        <v>779</v>
      </c>
      <c r="C193" s="33" t="s">
        <v>103</v>
      </c>
      <c r="D193" s="33" t="s">
        <v>104</v>
      </c>
      <c r="E193" s="19" t="s">
        <v>814</v>
      </c>
      <c r="F193" s="18">
        <v>472113</v>
      </c>
      <c r="G193" s="18"/>
      <c r="H193" s="18"/>
      <c r="I193" s="18"/>
      <c r="J193" s="18"/>
      <c r="K193" s="18"/>
      <c r="L193" s="18"/>
      <c r="M193" s="34">
        <v>211502</v>
      </c>
      <c r="N193" s="23" t="str">
        <f t="shared" si="19"/>
        <v/>
      </c>
      <c r="O193" s="23">
        <f t="shared" si="20"/>
        <v>1</v>
      </c>
      <c r="P193" s="23">
        <f t="shared" si="21"/>
        <v>1</v>
      </c>
      <c r="Q193" s="23" t="str">
        <f t="shared" si="22"/>
        <v/>
      </c>
      <c r="R193" s="43">
        <f t="shared" si="23"/>
        <v>1</v>
      </c>
      <c r="S193" s="43">
        <f t="shared" si="24"/>
        <v>1</v>
      </c>
    </row>
    <row r="194" spans="1:32" x14ac:dyDescent="0.25">
      <c r="A194" s="1">
        <v>1735</v>
      </c>
      <c r="B194" s="19" t="s">
        <v>778</v>
      </c>
      <c r="C194" s="28" t="s">
        <v>99</v>
      </c>
      <c r="D194" s="28" t="s">
        <v>100</v>
      </c>
      <c r="E194" s="19" t="s">
        <v>812</v>
      </c>
      <c r="F194" s="18">
        <v>472140</v>
      </c>
      <c r="G194" s="18"/>
      <c r="H194" s="18"/>
      <c r="I194" s="18"/>
      <c r="J194" s="18"/>
      <c r="K194" s="18"/>
      <c r="L194" s="18"/>
      <c r="M194" s="34">
        <v>211494</v>
      </c>
      <c r="N194" s="23" t="str">
        <f t="shared" si="19"/>
        <v/>
      </c>
      <c r="O194" s="23">
        <f t="shared" si="20"/>
        <v>1</v>
      </c>
      <c r="P194" s="23">
        <f t="shared" si="21"/>
        <v>1</v>
      </c>
      <c r="Q194" s="23" t="str">
        <f t="shared" si="22"/>
        <v/>
      </c>
      <c r="R194" s="43">
        <f t="shared" si="23"/>
        <v>1</v>
      </c>
      <c r="S194" s="43">
        <f t="shared" si="24"/>
        <v>1</v>
      </c>
      <c r="AC194" s="37"/>
      <c r="AD194" s="37"/>
      <c r="AE194" s="37"/>
      <c r="AF194" s="37"/>
    </row>
    <row r="195" spans="1:32" x14ac:dyDescent="0.25">
      <c r="A195" s="1">
        <v>1721</v>
      </c>
      <c r="B195" s="19" t="s">
        <v>634</v>
      </c>
      <c r="C195" s="28" t="s">
        <v>324</v>
      </c>
      <c r="D195" s="28" t="s">
        <v>170</v>
      </c>
      <c r="E195" s="19"/>
      <c r="F195" s="18">
        <v>472112</v>
      </c>
      <c r="G195" s="18"/>
      <c r="H195" s="18"/>
      <c r="I195" s="18"/>
      <c r="J195" s="18"/>
      <c r="K195" s="18"/>
      <c r="L195" s="18"/>
      <c r="M195" s="2"/>
      <c r="N195" s="23" t="str">
        <f t="shared" si="19"/>
        <v/>
      </c>
      <c r="O195" s="23" t="str">
        <f t="shared" si="20"/>
        <v/>
      </c>
      <c r="P195" s="23">
        <f t="shared" si="21"/>
        <v>1</v>
      </c>
      <c r="Q195" s="23" t="str">
        <f t="shared" si="22"/>
        <v/>
      </c>
      <c r="R195" s="43">
        <f t="shared" si="23"/>
        <v>1</v>
      </c>
      <c r="S195" s="43" t="str">
        <f t="shared" si="24"/>
        <v/>
      </c>
      <c r="AC195" s="37"/>
      <c r="AD195" s="37"/>
      <c r="AE195" s="37"/>
      <c r="AF195" s="37"/>
    </row>
    <row r="196" spans="1:32" x14ac:dyDescent="0.25">
      <c r="A196" s="1">
        <v>1737</v>
      </c>
      <c r="B196" s="19" t="s">
        <v>635</v>
      </c>
      <c r="C196" s="28" t="s">
        <v>169</v>
      </c>
      <c r="D196" s="28" t="s">
        <v>169</v>
      </c>
      <c r="E196" s="19"/>
      <c r="F196" s="18">
        <v>472142</v>
      </c>
      <c r="G196" s="18"/>
      <c r="H196" s="18"/>
      <c r="I196" s="18"/>
      <c r="J196" s="18"/>
      <c r="K196" s="18"/>
      <c r="L196" s="18"/>
      <c r="M196" s="2"/>
      <c r="N196" s="23" t="str">
        <f t="shared" si="19"/>
        <v/>
      </c>
      <c r="O196" s="23" t="str">
        <f t="shared" si="20"/>
        <v/>
      </c>
      <c r="P196" s="23">
        <f t="shared" si="21"/>
        <v>1</v>
      </c>
      <c r="Q196" s="23" t="str">
        <f t="shared" si="22"/>
        <v/>
      </c>
      <c r="R196" s="43">
        <f t="shared" si="23"/>
        <v>1</v>
      </c>
      <c r="S196" s="43" t="str">
        <f t="shared" si="24"/>
        <v/>
      </c>
    </row>
    <row r="197" spans="1:32" x14ac:dyDescent="0.25">
      <c r="A197" s="1">
        <v>1706</v>
      </c>
      <c r="B197" s="19" t="s">
        <v>636</v>
      </c>
      <c r="C197" s="28" t="s">
        <v>52</v>
      </c>
      <c r="D197" s="28" t="s">
        <v>84</v>
      </c>
      <c r="E197" s="19" t="s">
        <v>813</v>
      </c>
      <c r="F197" s="18">
        <v>472079</v>
      </c>
      <c r="G197" s="18"/>
      <c r="H197" s="18"/>
      <c r="I197" s="18"/>
      <c r="J197" s="18"/>
      <c r="K197" s="18"/>
      <c r="L197" s="18"/>
      <c r="M197" s="34">
        <v>211495</v>
      </c>
      <c r="N197" s="23" t="str">
        <f t="shared" si="19"/>
        <v/>
      </c>
      <c r="O197" s="23">
        <f t="shared" si="20"/>
        <v>1</v>
      </c>
      <c r="P197" s="23">
        <f t="shared" si="21"/>
        <v>1</v>
      </c>
      <c r="Q197" s="23" t="str">
        <f t="shared" si="22"/>
        <v/>
      </c>
      <c r="R197" s="43">
        <f t="shared" si="23"/>
        <v>1</v>
      </c>
      <c r="S197" s="43">
        <f t="shared" si="24"/>
        <v>1</v>
      </c>
    </row>
    <row r="198" spans="1:32" x14ac:dyDescent="0.25">
      <c r="A198" s="1">
        <v>1721</v>
      </c>
      <c r="B198" s="19" t="s">
        <v>772</v>
      </c>
      <c r="C198" s="33" t="s">
        <v>101</v>
      </c>
      <c r="D198" s="33" t="s">
        <v>102</v>
      </c>
      <c r="E198" s="19" t="s">
        <v>799</v>
      </c>
      <c r="F198" s="18">
        <v>472111</v>
      </c>
      <c r="G198" s="18"/>
      <c r="H198" s="18"/>
      <c r="I198" s="18"/>
      <c r="J198" s="18"/>
      <c r="K198" s="18"/>
      <c r="L198" s="18"/>
      <c r="M198" s="34">
        <v>211496</v>
      </c>
      <c r="N198" s="23" t="str">
        <f t="shared" ref="N198:N261" si="25">IF(I198="","",1)</f>
        <v/>
      </c>
      <c r="O198" s="23">
        <f t="shared" ref="O198:O261" si="26">IF(M198="","",1)</f>
        <v>1</v>
      </c>
      <c r="P198" s="23">
        <f t="shared" ref="P198:P261" si="27">IF(F198="","",1)</f>
        <v>1</v>
      </c>
      <c r="Q198" s="23" t="str">
        <f t="shared" ref="Q198:Q261" si="28">IF(H198="","",1)</f>
        <v/>
      </c>
      <c r="R198" s="43">
        <f t="shared" ref="R198:R261" si="29">IF(SUM(O198:Q198)&gt;0,1,"")</f>
        <v>1</v>
      </c>
      <c r="S198" s="43">
        <f t="shared" ref="S198:S261" si="30">IF(SUM(O198:P198)=2,1,"")</f>
        <v>1</v>
      </c>
      <c r="AC198" s="37"/>
      <c r="AD198" s="37"/>
      <c r="AE198" s="37"/>
      <c r="AF198" s="37"/>
    </row>
    <row r="199" spans="1:32" x14ac:dyDescent="0.25">
      <c r="A199" s="1">
        <v>1736</v>
      </c>
      <c r="B199" s="19" t="s">
        <v>777</v>
      </c>
      <c r="C199" s="28" t="s">
        <v>57</v>
      </c>
      <c r="D199" s="28" t="s">
        <v>96</v>
      </c>
      <c r="E199" s="19" t="s">
        <v>810</v>
      </c>
      <c r="F199" s="18">
        <v>472141</v>
      </c>
      <c r="G199" s="18"/>
      <c r="H199" s="18"/>
      <c r="I199" s="18"/>
      <c r="J199" s="18"/>
      <c r="K199" s="18"/>
      <c r="L199" s="18"/>
      <c r="M199" s="34">
        <v>211491</v>
      </c>
      <c r="N199" s="23" t="str">
        <f t="shared" si="25"/>
        <v/>
      </c>
      <c r="O199" s="23">
        <f t="shared" si="26"/>
        <v>1</v>
      </c>
      <c r="P199" s="23">
        <f t="shared" si="27"/>
        <v>1</v>
      </c>
      <c r="Q199" s="23" t="str">
        <f t="shared" si="28"/>
        <v/>
      </c>
      <c r="R199" s="43">
        <f t="shared" si="29"/>
        <v>1</v>
      </c>
      <c r="S199" s="43">
        <f t="shared" si="30"/>
        <v>1</v>
      </c>
      <c r="AC199" s="37"/>
      <c r="AD199" s="37"/>
      <c r="AE199" s="37"/>
      <c r="AF199" s="37"/>
    </row>
    <row r="200" spans="1:32" ht="15.75" x14ac:dyDescent="0.25">
      <c r="A200" s="41" t="s">
        <v>754</v>
      </c>
      <c r="B200" s="26" t="s">
        <v>24</v>
      </c>
      <c r="C200" s="27" t="s">
        <v>5</v>
      </c>
      <c r="D200" s="27" t="s">
        <v>6</v>
      </c>
      <c r="E200" s="27" t="s">
        <v>7</v>
      </c>
      <c r="F200" s="17"/>
      <c r="G200" s="17"/>
      <c r="H200" s="17"/>
      <c r="I200" s="17"/>
      <c r="J200" s="17"/>
      <c r="K200" s="17"/>
      <c r="L200" s="17"/>
      <c r="M200" s="17"/>
      <c r="N200" s="23" t="str">
        <f t="shared" si="25"/>
        <v/>
      </c>
      <c r="O200" s="23" t="str">
        <f t="shared" si="26"/>
        <v/>
      </c>
      <c r="P200" s="23" t="str">
        <f t="shared" si="27"/>
        <v/>
      </c>
      <c r="Q200" s="23" t="str">
        <f t="shared" si="28"/>
        <v/>
      </c>
      <c r="R200" s="43" t="str">
        <f t="shared" si="29"/>
        <v/>
      </c>
      <c r="S200" s="43" t="str">
        <f t="shared" si="30"/>
        <v/>
      </c>
      <c r="AC200" s="37"/>
      <c r="AD200" s="37"/>
      <c r="AE200" s="37"/>
      <c r="AF200" s="37"/>
    </row>
    <row r="201" spans="1:32" x14ac:dyDescent="0.25">
      <c r="A201" s="1">
        <v>1876</v>
      </c>
      <c r="B201" s="19" t="s">
        <v>637</v>
      </c>
      <c r="C201" s="28" t="s">
        <v>96</v>
      </c>
      <c r="D201" s="28" t="s">
        <v>185</v>
      </c>
      <c r="E201" s="19"/>
      <c r="F201" s="18">
        <v>472415</v>
      </c>
      <c r="G201" s="18"/>
      <c r="H201" s="18"/>
      <c r="I201" s="18"/>
      <c r="J201" s="18"/>
      <c r="K201" s="18"/>
      <c r="L201" s="18"/>
      <c r="M201" s="2"/>
      <c r="N201" s="23" t="str">
        <f t="shared" si="25"/>
        <v/>
      </c>
      <c r="O201" s="23" t="str">
        <f t="shared" si="26"/>
        <v/>
      </c>
      <c r="P201" s="23">
        <f t="shared" si="27"/>
        <v>1</v>
      </c>
      <c r="Q201" s="23" t="str">
        <f t="shared" si="28"/>
        <v/>
      </c>
      <c r="R201" s="43">
        <f t="shared" si="29"/>
        <v>1</v>
      </c>
      <c r="S201" s="43" t="str">
        <f t="shared" si="30"/>
        <v/>
      </c>
    </row>
    <row r="202" spans="1:32" x14ac:dyDescent="0.25">
      <c r="A202" s="1">
        <v>1733</v>
      </c>
      <c r="B202" s="19" t="s">
        <v>781</v>
      </c>
      <c r="C202" s="28" t="s">
        <v>374</v>
      </c>
      <c r="D202" s="28" t="s">
        <v>375</v>
      </c>
      <c r="E202" s="19" t="s">
        <v>816</v>
      </c>
      <c r="F202" s="18">
        <v>472137</v>
      </c>
      <c r="G202" s="18"/>
      <c r="H202" s="18"/>
      <c r="I202" s="18"/>
      <c r="J202" s="18"/>
      <c r="K202" s="18"/>
      <c r="L202" s="18"/>
      <c r="M202" s="34">
        <v>211680</v>
      </c>
      <c r="N202" s="23" t="str">
        <f t="shared" si="25"/>
        <v/>
      </c>
      <c r="O202" s="23">
        <f t="shared" si="26"/>
        <v>1</v>
      </c>
      <c r="P202" s="23">
        <f t="shared" si="27"/>
        <v>1</v>
      </c>
      <c r="Q202" s="23" t="str">
        <f t="shared" si="28"/>
        <v/>
      </c>
      <c r="R202" s="43">
        <f t="shared" si="29"/>
        <v>1</v>
      </c>
      <c r="S202" s="43">
        <f t="shared" si="30"/>
        <v>1</v>
      </c>
    </row>
    <row r="203" spans="1:32" x14ac:dyDescent="0.25">
      <c r="A203" s="1">
        <v>1790</v>
      </c>
      <c r="B203" s="19" t="s">
        <v>773</v>
      </c>
      <c r="C203" s="33" t="s">
        <v>105</v>
      </c>
      <c r="D203" s="33" t="s">
        <v>106</v>
      </c>
      <c r="E203" s="19" t="s">
        <v>799</v>
      </c>
      <c r="F203" s="18">
        <v>472244</v>
      </c>
      <c r="G203" s="18"/>
      <c r="H203" s="18"/>
      <c r="I203" s="18"/>
      <c r="J203" s="18"/>
      <c r="K203" s="18"/>
      <c r="L203" s="18"/>
      <c r="M203" s="34">
        <v>211675</v>
      </c>
      <c r="N203" s="23" t="str">
        <f t="shared" si="25"/>
        <v/>
      </c>
      <c r="O203" s="23">
        <f t="shared" si="26"/>
        <v>1</v>
      </c>
      <c r="P203" s="23">
        <f t="shared" si="27"/>
        <v>1</v>
      </c>
      <c r="Q203" s="23" t="str">
        <f t="shared" si="28"/>
        <v/>
      </c>
      <c r="R203" s="43">
        <f t="shared" si="29"/>
        <v>1</v>
      </c>
      <c r="S203" s="43">
        <f t="shared" si="30"/>
        <v>1</v>
      </c>
      <c r="AC203" s="37"/>
      <c r="AD203" s="37"/>
      <c r="AE203" s="37"/>
      <c r="AF203" s="37"/>
    </row>
    <row r="204" spans="1:32" x14ac:dyDescent="0.25">
      <c r="A204" s="1">
        <v>1876</v>
      </c>
      <c r="B204" s="19" t="s">
        <v>638</v>
      </c>
      <c r="C204" s="28" t="s">
        <v>181</v>
      </c>
      <c r="D204" s="28" t="s">
        <v>168</v>
      </c>
      <c r="E204" s="19"/>
      <c r="F204" s="18">
        <v>472414</v>
      </c>
      <c r="G204" s="18"/>
      <c r="H204" s="18"/>
      <c r="I204" s="18"/>
      <c r="J204" s="18"/>
      <c r="K204" s="18"/>
      <c r="L204" s="18"/>
      <c r="M204" s="2"/>
      <c r="N204" s="23" t="str">
        <f t="shared" si="25"/>
        <v/>
      </c>
      <c r="O204" s="23" t="str">
        <f t="shared" si="26"/>
        <v/>
      </c>
      <c r="P204" s="23">
        <f t="shared" si="27"/>
        <v>1</v>
      </c>
      <c r="Q204" s="23" t="str">
        <f t="shared" si="28"/>
        <v/>
      </c>
      <c r="R204" s="43">
        <f t="shared" si="29"/>
        <v>1</v>
      </c>
      <c r="S204" s="43" t="str">
        <f t="shared" si="30"/>
        <v/>
      </c>
      <c r="AC204" s="37"/>
      <c r="AD204" s="37"/>
      <c r="AE204" s="37"/>
      <c r="AF204" s="37"/>
    </row>
    <row r="205" spans="1:32" x14ac:dyDescent="0.25">
      <c r="A205" s="1">
        <v>1877</v>
      </c>
      <c r="B205" s="19" t="s">
        <v>638</v>
      </c>
      <c r="C205" s="28" t="s">
        <v>376</v>
      </c>
      <c r="D205" s="28" t="s">
        <v>377</v>
      </c>
      <c r="E205" s="19"/>
      <c r="F205" s="18">
        <v>472416</v>
      </c>
      <c r="G205" s="18"/>
      <c r="H205" s="18"/>
      <c r="I205" s="18"/>
      <c r="J205" s="18"/>
      <c r="K205" s="18"/>
      <c r="L205" s="18"/>
      <c r="M205" s="2"/>
      <c r="N205" s="23" t="str">
        <f t="shared" si="25"/>
        <v/>
      </c>
      <c r="O205" s="23" t="str">
        <f t="shared" si="26"/>
        <v/>
      </c>
      <c r="P205" s="23">
        <f t="shared" si="27"/>
        <v>1</v>
      </c>
      <c r="Q205" s="23" t="str">
        <f t="shared" si="28"/>
        <v/>
      </c>
      <c r="R205" s="43">
        <f t="shared" si="29"/>
        <v>1</v>
      </c>
      <c r="S205" s="43" t="str">
        <f t="shared" si="30"/>
        <v/>
      </c>
    </row>
    <row r="206" spans="1:32" x14ac:dyDescent="0.25">
      <c r="A206" s="1">
        <v>1796</v>
      </c>
      <c r="B206" s="19" t="s">
        <v>639</v>
      </c>
      <c r="C206" s="28" t="s">
        <v>60</v>
      </c>
      <c r="D206" s="28" t="s">
        <v>189</v>
      </c>
      <c r="E206" s="19"/>
      <c r="F206" s="18">
        <v>472253</v>
      </c>
      <c r="G206" s="18"/>
      <c r="H206" s="18"/>
      <c r="I206" s="18"/>
      <c r="J206" s="18"/>
      <c r="K206" s="18"/>
      <c r="L206" s="18"/>
      <c r="M206" s="2"/>
      <c r="N206" s="23" t="str">
        <f t="shared" si="25"/>
        <v/>
      </c>
      <c r="O206" s="23" t="str">
        <f t="shared" si="26"/>
        <v/>
      </c>
      <c r="P206" s="23">
        <f t="shared" si="27"/>
        <v>1</v>
      </c>
      <c r="Q206" s="23" t="str">
        <f t="shared" si="28"/>
        <v/>
      </c>
      <c r="R206" s="43">
        <f t="shared" si="29"/>
        <v>1</v>
      </c>
      <c r="S206" s="43" t="str">
        <f t="shared" si="30"/>
        <v/>
      </c>
    </row>
    <row r="207" spans="1:32" x14ac:dyDescent="0.25">
      <c r="A207" s="1">
        <v>1795</v>
      </c>
      <c r="B207" s="19" t="s">
        <v>780</v>
      </c>
      <c r="C207" s="28">
        <v>1907</v>
      </c>
      <c r="D207" s="28" t="s">
        <v>107</v>
      </c>
      <c r="E207" s="19" t="s">
        <v>815</v>
      </c>
      <c r="F207" s="18">
        <v>472251</v>
      </c>
      <c r="G207" s="18"/>
      <c r="H207" s="18"/>
      <c r="I207" s="18"/>
      <c r="J207" s="18"/>
      <c r="K207" s="18"/>
      <c r="L207" s="18"/>
      <c r="M207" s="34">
        <v>211674</v>
      </c>
      <c r="N207" s="23" t="str">
        <f t="shared" si="25"/>
        <v/>
      </c>
      <c r="O207" s="23">
        <f t="shared" si="26"/>
        <v>1</v>
      </c>
      <c r="P207" s="23">
        <f t="shared" si="27"/>
        <v>1</v>
      </c>
      <c r="Q207" s="23" t="str">
        <f t="shared" si="28"/>
        <v/>
      </c>
      <c r="R207" s="43">
        <f t="shared" si="29"/>
        <v>1</v>
      </c>
      <c r="S207" s="43">
        <f t="shared" si="30"/>
        <v>1</v>
      </c>
    </row>
    <row r="208" spans="1:32" x14ac:dyDescent="0.25">
      <c r="A208" s="1">
        <v>1796</v>
      </c>
      <c r="B208" s="19" t="s">
        <v>640</v>
      </c>
      <c r="C208" s="28" t="s">
        <v>324</v>
      </c>
      <c r="D208" s="28" t="s">
        <v>378</v>
      </c>
      <c r="E208" s="19"/>
      <c r="F208" s="18">
        <v>472252</v>
      </c>
      <c r="G208" s="18"/>
      <c r="H208" s="18"/>
      <c r="I208" s="18"/>
      <c r="J208" s="18"/>
      <c r="K208" s="18"/>
      <c r="L208" s="18"/>
      <c r="M208" s="2"/>
      <c r="N208" s="23" t="str">
        <f t="shared" si="25"/>
        <v/>
      </c>
      <c r="O208" s="23" t="str">
        <f t="shared" si="26"/>
        <v/>
      </c>
      <c r="P208" s="23">
        <f t="shared" si="27"/>
        <v>1</v>
      </c>
      <c r="Q208" s="23" t="str">
        <f t="shared" si="28"/>
        <v/>
      </c>
      <c r="R208" s="43">
        <f t="shared" si="29"/>
        <v>1</v>
      </c>
      <c r="S208" s="43" t="str">
        <f t="shared" si="30"/>
        <v/>
      </c>
      <c r="AC208" s="37"/>
      <c r="AD208" s="37"/>
      <c r="AE208" s="37"/>
      <c r="AF208" s="37"/>
    </row>
    <row r="209" spans="1:32" x14ac:dyDescent="0.25">
      <c r="A209" s="1">
        <v>1791</v>
      </c>
      <c r="B209" s="19" t="s">
        <v>641</v>
      </c>
      <c r="C209" s="28" t="s">
        <v>379</v>
      </c>
      <c r="D209" s="28" t="s">
        <v>380</v>
      </c>
      <c r="E209" s="19"/>
      <c r="F209" s="18">
        <v>472245</v>
      </c>
      <c r="G209" s="18"/>
      <c r="H209" s="18"/>
      <c r="I209" s="18"/>
      <c r="J209" s="18"/>
      <c r="K209" s="18"/>
      <c r="L209" s="18"/>
      <c r="M209" s="2"/>
      <c r="N209" s="23" t="str">
        <f t="shared" si="25"/>
        <v/>
      </c>
      <c r="O209" s="23" t="str">
        <f t="shared" si="26"/>
        <v/>
      </c>
      <c r="P209" s="23">
        <f t="shared" si="27"/>
        <v>1</v>
      </c>
      <c r="Q209" s="23" t="str">
        <f t="shared" si="28"/>
        <v/>
      </c>
      <c r="R209" s="43">
        <f t="shared" si="29"/>
        <v>1</v>
      </c>
      <c r="S209" s="43" t="str">
        <f t="shared" si="30"/>
        <v/>
      </c>
    </row>
    <row r="210" spans="1:32" x14ac:dyDescent="0.25">
      <c r="A210" s="1">
        <v>1733</v>
      </c>
      <c r="B210" s="19" t="s">
        <v>153</v>
      </c>
      <c r="C210" s="28" t="s">
        <v>381</v>
      </c>
      <c r="D210" s="28" t="s">
        <v>382</v>
      </c>
      <c r="E210" s="19" t="s">
        <v>799</v>
      </c>
      <c r="F210" s="18">
        <v>472138</v>
      </c>
      <c r="G210" s="18"/>
      <c r="H210" s="18"/>
      <c r="I210" s="18"/>
      <c r="J210" s="18"/>
      <c r="K210" s="18"/>
      <c r="L210" s="18"/>
      <c r="M210" s="34">
        <v>211676</v>
      </c>
      <c r="N210" s="23" t="str">
        <f t="shared" si="25"/>
        <v/>
      </c>
      <c r="O210" s="23">
        <f t="shared" si="26"/>
        <v>1</v>
      </c>
      <c r="P210" s="23">
        <f t="shared" si="27"/>
        <v>1</v>
      </c>
      <c r="Q210" s="23" t="str">
        <f t="shared" si="28"/>
        <v/>
      </c>
      <c r="R210" s="43">
        <f t="shared" si="29"/>
        <v>1</v>
      </c>
      <c r="S210" s="43">
        <f t="shared" si="30"/>
        <v>1</v>
      </c>
    </row>
    <row r="211" spans="1:32" x14ac:dyDescent="0.25">
      <c r="A211" s="1">
        <v>1797</v>
      </c>
      <c r="B211" s="19" t="s">
        <v>642</v>
      </c>
      <c r="C211" s="28" t="s">
        <v>84</v>
      </c>
      <c r="D211" s="28" t="s">
        <v>170</v>
      </c>
      <c r="E211" s="19"/>
      <c r="F211" s="18">
        <v>472254</v>
      </c>
      <c r="G211" s="18"/>
      <c r="H211" s="18"/>
      <c r="I211" s="18"/>
      <c r="J211" s="18"/>
      <c r="K211" s="18"/>
      <c r="L211" s="18"/>
      <c r="M211" s="2"/>
      <c r="N211" s="23" t="str">
        <f t="shared" si="25"/>
        <v/>
      </c>
      <c r="O211" s="23" t="str">
        <f t="shared" si="26"/>
        <v/>
      </c>
      <c r="P211" s="23">
        <f t="shared" si="27"/>
        <v>1</v>
      </c>
      <c r="Q211" s="23" t="str">
        <f t="shared" si="28"/>
        <v/>
      </c>
      <c r="R211" s="43">
        <f t="shared" si="29"/>
        <v>1</v>
      </c>
      <c r="S211" s="43" t="str">
        <f t="shared" si="30"/>
        <v/>
      </c>
      <c r="AC211" s="37"/>
      <c r="AD211" s="37"/>
      <c r="AE211" s="37"/>
      <c r="AF211" s="37"/>
    </row>
    <row r="212" spans="1:32" x14ac:dyDescent="0.25">
      <c r="A212" s="1">
        <v>1692</v>
      </c>
      <c r="B212" s="19" t="s">
        <v>154</v>
      </c>
      <c r="C212" s="28" t="s">
        <v>383</v>
      </c>
      <c r="D212" s="28" t="s">
        <v>384</v>
      </c>
      <c r="E212" s="19" t="s">
        <v>799</v>
      </c>
      <c r="F212" s="18">
        <v>472065</v>
      </c>
      <c r="G212" s="18"/>
      <c r="H212" s="18"/>
      <c r="I212" s="18"/>
      <c r="J212" s="18"/>
      <c r="K212" s="18"/>
      <c r="L212" s="18"/>
      <c r="M212" s="34">
        <v>211734</v>
      </c>
      <c r="N212" s="23" t="str">
        <f t="shared" si="25"/>
        <v/>
      </c>
      <c r="O212" s="23">
        <f t="shared" si="26"/>
        <v>1</v>
      </c>
      <c r="P212" s="23">
        <f t="shared" si="27"/>
        <v>1</v>
      </c>
      <c r="Q212" s="23" t="str">
        <f t="shared" si="28"/>
        <v/>
      </c>
      <c r="R212" s="43">
        <f t="shared" si="29"/>
        <v>1</v>
      </c>
      <c r="S212" s="43">
        <f t="shared" si="30"/>
        <v>1</v>
      </c>
    </row>
    <row r="213" spans="1:32" x14ac:dyDescent="0.25">
      <c r="A213" s="1">
        <v>1806</v>
      </c>
      <c r="B213" s="19" t="s">
        <v>643</v>
      </c>
      <c r="C213" s="28" t="s">
        <v>180</v>
      </c>
      <c r="D213" s="28" t="s">
        <v>385</v>
      </c>
      <c r="E213" s="19"/>
      <c r="F213" s="18">
        <v>472318</v>
      </c>
      <c r="G213" s="18"/>
      <c r="H213" s="18"/>
      <c r="I213" s="18"/>
      <c r="J213" s="18"/>
      <c r="K213" s="18"/>
      <c r="L213" s="18"/>
      <c r="M213" s="2"/>
      <c r="N213" s="23" t="str">
        <f t="shared" si="25"/>
        <v/>
      </c>
      <c r="O213" s="23" t="str">
        <f t="shared" si="26"/>
        <v/>
      </c>
      <c r="P213" s="23">
        <f t="shared" si="27"/>
        <v>1</v>
      </c>
      <c r="Q213" s="23" t="str">
        <f t="shared" si="28"/>
        <v/>
      </c>
      <c r="R213" s="43">
        <f t="shared" si="29"/>
        <v>1</v>
      </c>
      <c r="S213" s="43" t="str">
        <f t="shared" si="30"/>
        <v/>
      </c>
      <c r="AC213" s="37"/>
      <c r="AD213" s="37"/>
      <c r="AE213" s="37"/>
      <c r="AF213" s="37"/>
    </row>
    <row r="214" spans="1:32" x14ac:dyDescent="0.25">
      <c r="A214" s="1">
        <v>1914</v>
      </c>
      <c r="B214" s="19" t="s">
        <v>644</v>
      </c>
      <c r="C214" s="28" t="s">
        <v>301</v>
      </c>
      <c r="D214" s="28" t="s">
        <v>386</v>
      </c>
      <c r="E214" s="19"/>
      <c r="F214" s="18">
        <v>472478</v>
      </c>
      <c r="G214" s="18"/>
      <c r="H214" s="18"/>
      <c r="I214" s="18"/>
      <c r="J214" s="18"/>
      <c r="K214" s="18"/>
      <c r="L214" s="18"/>
      <c r="M214" s="2"/>
      <c r="N214" s="23" t="str">
        <f t="shared" si="25"/>
        <v/>
      </c>
      <c r="O214" s="23" t="str">
        <f t="shared" si="26"/>
        <v/>
      </c>
      <c r="P214" s="23">
        <f t="shared" si="27"/>
        <v>1</v>
      </c>
      <c r="Q214" s="23" t="str">
        <f t="shared" si="28"/>
        <v/>
      </c>
      <c r="R214" s="43">
        <f t="shared" si="29"/>
        <v>1</v>
      </c>
      <c r="S214" s="43" t="str">
        <f t="shared" si="30"/>
        <v/>
      </c>
    </row>
    <row r="215" spans="1:32" x14ac:dyDescent="0.25">
      <c r="A215" s="1">
        <v>1914</v>
      </c>
      <c r="B215" s="19" t="s">
        <v>645</v>
      </c>
      <c r="C215" s="28" t="s">
        <v>387</v>
      </c>
      <c r="D215" s="28" t="s">
        <v>388</v>
      </c>
      <c r="E215" s="19"/>
      <c r="F215" s="18">
        <v>472479</v>
      </c>
      <c r="G215" s="18"/>
      <c r="H215" s="18"/>
      <c r="I215" s="18"/>
      <c r="J215" s="18"/>
      <c r="K215" s="18"/>
      <c r="L215" s="18"/>
      <c r="M215" s="2"/>
      <c r="N215" s="23" t="str">
        <f t="shared" si="25"/>
        <v/>
      </c>
      <c r="O215" s="23" t="str">
        <f t="shared" si="26"/>
        <v/>
      </c>
      <c r="P215" s="23">
        <f t="shared" si="27"/>
        <v>1</v>
      </c>
      <c r="Q215" s="23" t="str">
        <f t="shared" si="28"/>
        <v/>
      </c>
      <c r="R215" s="43">
        <f t="shared" si="29"/>
        <v>1</v>
      </c>
      <c r="S215" s="43" t="str">
        <f t="shared" si="30"/>
        <v/>
      </c>
    </row>
    <row r="216" spans="1:32" x14ac:dyDescent="0.25">
      <c r="A216" s="1">
        <v>1923</v>
      </c>
      <c r="B216" s="19" t="s">
        <v>646</v>
      </c>
      <c r="C216" s="28" t="s">
        <v>389</v>
      </c>
      <c r="D216" s="28" t="s">
        <v>390</v>
      </c>
      <c r="E216" s="19"/>
      <c r="F216" s="18">
        <v>472491</v>
      </c>
      <c r="G216" s="18"/>
      <c r="H216" s="18"/>
      <c r="I216" s="18"/>
      <c r="J216" s="18"/>
      <c r="K216" s="18"/>
      <c r="L216" s="18"/>
      <c r="M216" s="2"/>
      <c r="N216" s="23" t="str">
        <f t="shared" si="25"/>
        <v/>
      </c>
      <c r="O216" s="23" t="str">
        <f t="shared" si="26"/>
        <v/>
      </c>
      <c r="P216" s="23">
        <f t="shared" si="27"/>
        <v>1</v>
      </c>
      <c r="Q216" s="23" t="str">
        <f t="shared" si="28"/>
        <v/>
      </c>
      <c r="R216" s="43">
        <f t="shared" si="29"/>
        <v>1</v>
      </c>
      <c r="S216" s="43" t="str">
        <f t="shared" si="30"/>
        <v/>
      </c>
    </row>
    <row r="217" spans="1:32" x14ac:dyDescent="0.25">
      <c r="A217" s="1">
        <v>1769</v>
      </c>
      <c r="B217" s="19" t="s">
        <v>647</v>
      </c>
      <c r="C217" s="28" t="s">
        <v>196</v>
      </c>
      <c r="D217" s="28" t="s">
        <v>391</v>
      </c>
      <c r="E217" s="19"/>
      <c r="F217" s="18">
        <v>472217</v>
      </c>
      <c r="G217" s="18"/>
      <c r="H217" s="18"/>
      <c r="I217" s="18"/>
      <c r="J217" s="18"/>
      <c r="K217" s="18"/>
      <c r="L217" s="18"/>
      <c r="M217" s="2"/>
      <c r="N217" s="23" t="str">
        <f t="shared" si="25"/>
        <v/>
      </c>
      <c r="O217" s="23" t="str">
        <f t="shared" si="26"/>
        <v/>
      </c>
      <c r="P217" s="23">
        <f t="shared" si="27"/>
        <v>1</v>
      </c>
      <c r="Q217" s="23" t="str">
        <f t="shared" si="28"/>
        <v/>
      </c>
      <c r="R217" s="43">
        <f t="shared" si="29"/>
        <v>1</v>
      </c>
      <c r="S217" s="43" t="str">
        <f t="shared" si="30"/>
        <v/>
      </c>
    </row>
    <row r="218" spans="1:32" x14ac:dyDescent="0.25">
      <c r="A218" s="1">
        <v>1792</v>
      </c>
      <c r="B218" s="19" t="s">
        <v>648</v>
      </c>
      <c r="C218" s="28" t="s">
        <v>392</v>
      </c>
      <c r="D218" s="28" t="s">
        <v>279</v>
      </c>
      <c r="E218" s="19"/>
      <c r="F218" s="18">
        <v>472246</v>
      </c>
      <c r="G218" s="18"/>
      <c r="H218" s="18"/>
      <c r="I218" s="18"/>
      <c r="J218" s="18"/>
      <c r="K218" s="18"/>
      <c r="L218" s="18"/>
      <c r="M218" s="2"/>
      <c r="N218" s="23" t="str">
        <f t="shared" si="25"/>
        <v/>
      </c>
      <c r="O218" s="23" t="str">
        <f t="shared" si="26"/>
        <v/>
      </c>
      <c r="P218" s="23">
        <f t="shared" si="27"/>
        <v>1</v>
      </c>
      <c r="Q218" s="23" t="str">
        <f t="shared" si="28"/>
        <v/>
      </c>
      <c r="R218" s="43">
        <f t="shared" si="29"/>
        <v>1</v>
      </c>
      <c r="S218" s="43" t="str">
        <f t="shared" si="30"/>
        <v/>
      </c>
    </row>
    <row r="219" spans="1:32" x14ac:dyDescent="0.25">
      <c r="A219" s="1">
        <v>1764</v>
      </c>
      <c r="B219" s="19" t="s">
        <v>751</v>
      </c>
      <c r="C219" s="28" t="s">
        <v>108</v>
      </c>
      <c r="D219" s="28" t="s">
        <v>109</v>
      </c>
      <c r="E219" s="19" t="s">
        <v>817</v>
      </c>
      <c r="F219" s="18">
        <v>472205</v>
      </c>
      <c r="G219" s="18"/>
      <c r="H219" s="18"/>
      <c r="I219" s="18"/>
      <c r="J219" s="18"/>
      <c r="K219" s="18"/>
      <c r="L219" s="18"/>
      <c r="M219" s="34">
        <v>211910</v>
      </c>
      <c r="N219" s="23" t="str">
        <f t="shared" si="25"/>
        <v/>
      </c>
      <c r="O219" s="23">
        <f t="shared" si="26"/>
        <v>1</v>
      </c>
      <c r="P219" s="23">
        <f t="shared" si="27"/>
        <v>1</v>
      </c>
      <c r="Q219" s="23" t="str">
        <f t="shared" si="28"/>
        <v/>
      </c>
      <c r="R219" s="43">
        <f t="shared" si="29"/>
        <v>1</v>
      </c>
      <c r="S219" s="43">
        <f t="shared" si="30"/>
        <v>1</v>
      </c>
    </row>
    <row r="220" spans="1:32" x14ac:dyDescent="0.25">
      <c r="A220" s="1">
        <v>1695</v>
      </c>
      <c r="B220" s="19" t="s">
        <v>785</v>
      </c>
      <c r="C220" s="28" t="s">
        <v>393</v>
      </c>
      <c r="D220" s="28" t="s">
        <v>394</v>
      </c>
      <c r="E220" s="19" t="s">
        <v>821</v>
      </c>
      <c r="F220" s="18">
        <v>472067</v>
      </c>
      <c r="G220" s="18"/>
      <c r="H220" s="18"/>
      <c r="I220" s="18"/>
      <c r="J220" s="18"/>
      <c r="K220" s="18"/>
      <c r="L220" s="18"/>
      <c r="M220" s="34">
        <v>212063</v>
      </c>
      <c r="N220" s="23" t="str">
        <f t="shared" si="25"/>
        <v/>
      </c>
      <c r="O220" s="23">
        <f t="shared" si="26"/>
        <v>1</v>
      </c>
      <c r="P220" s="23">
        <f t="shared" si="27"/>
        <v>1</v>
      </c>
      <c r="Q220" s="23" t="str">
        <f t="shared" si="28"/>
        <v/>
      </c>
      <c r="R220" s="43">
        <f t="shared" si="29"/>
        <v>1</v>
      </c>
      <c r="S220" s="43">
        <f t="shared" si="30"/>
        <v>1</v>
      </c>
      <c r="AC220" s="37"/>
      <c r="AD220" s="37"/>
      <c r="AE220" s="37"/>
      <c r="AF220" s="37"/>
    </row>
    <row r="221" spans="1:32" x14ac:dyDescent="0.25">
      <c r="A221" s="1">
        <v>1694</v>
      </c>
      <c r="B221" s="19" t="s">
        <v>784</v>
      </c>
      <c r="C221" s="28" t="s">
        <v>395</v>
      </c>
      <c r="D221" s="28" t="s">
        <v>396</v>
      </c>
      <c r="E221" s="19" t="s">
        <v>820</v>
      </c>
      <c r="F221" s="18">
        <v>472069</v>
      </c>
      <c r="G221" s="18"/>
      <c r="H221" s="18"/>
      <c r="I221" s="18"/>
      <c r="J221" s="18"/>
      <c r="K221" s="18"/>
      <c r="L221" s="18"/>
      <c r="M221" s="34">
        <v>212062</v>
      </c>
      <c r="N221" s="23" t="str">
        <f t="shared" si="25"/>
        <v/>
      </c>
      <c r="O221" s="23">
        <f t="shared" si="26"/>
        <v>1</v>
      </c>
      <c r="P221" s="23">
        <f t="shared" si="27"/>
        <v>1</v>
      </c>
      <c r="Q221" s="23" t="str">
        <f t="shared" si="28"/>
        <v/>
      </c>
      <c r="R221" s="43">
        <f t="shared" si="29"/>
        <v>1</v>
      </c>
      <c r="S221" s="43">
        <f t="shared" si="30"/>
        <v>1</v>
      </c>
      <c r="AC221" s="37"/>
      <c r="AD221" s="37"/>
      <c r="AE221" s="37"/>
      <c r="AF221" s="37"/>
    </row>
    <row r="222" spans="1:32" x14ac:dyDescent="0.25">
      <c r="A222" s="1">
        <v>1696</v>
      </c>
      <c r="B222" s="19" t="s">
        <v>649</v>
      </c>
      <c r="C222" s="28" t="s">
        <v>397</v>
      </c>
      <c r="D222" s="28" t="s">
        <v>398</v>
      </c>
      <c r="E222" s="19"/>
      <c r="F222" s="18">
        <v>472070</v>
      </c>
      <c r="G222" s="18"/>
      <c r="H222" s="18"/>
      <c r="I222" s="18"/>
      <c r="J222" s="18"/>
      <c r="K222" s="18"/>
      <c r="L222" s="18"/>
      <c r="M222" s="2"/>
      <c r="N222" s="23" t="str">
        <f t="shared" si="25"/>
        <v/>
      </c>
      <c r="O222" s="23" t="str">
        <f t="shared" si="26"/>
        <v/>
      </c>
      <c r="P222" s="23">
        <f t="shared" si="27"/>
        <v>1</v>
      </c>
      <c r="Q222" s="23" t="str">
        <f t="shared" si="28"/>
        <v/>
      </c>
      <c r="R222" s="43">
        <f t="shared" si="29"/>
        <v>1</v>
      </c>
      <c r="S222" s="43" t="str">
        <f t="shared" si="30"/>
        <v/>
      </c>
      <c r="AC222" s="37"/>
      <c r="AD222" s="37"/>
      <c r="AE222" s="37"/>
      <c r="AF222" s="37"/>
    </row>
    <row r="223" spans="1:32" x14ac:dyDescent="0.25">
      <c r="A223" s="1">
        <v>1693</v>
      </c>
      <c r="B223" s="19" t="s">
        <v>650</v>
      </c>
      <c r="C223" s="28" t="s">
        <v>399</v>
      </c>
      <c r="D223" s="28" t="s">
        <v>400</v>
      </c>
      <c r="E223" s="19"/>
      <c r="F223" s="18">
        <v>472068</v>
      </c>
      <c r="G223" s="18"/>
      <c r="H223" s="18"/>
      <c r="I223" s="18"/>
      <c r="J223" s="18"/>
      <c r="K223" s="18"/>
      <c r="L223" s="18"/>
      <c r="M223" s="2"/>
      <c r="N223" s="23" t="str">
        <f t="shared" si="25"/>
        <v/>
      </c>
      <c r="O223" s="23" t="str">
        <f t="shared" si="26"/>
        <v/>
      </c>
      <c r="P223" s="23">
        <f t="shared" si="27"/>
        <v>1</v>
      </c>
      <c r="Q223" s="23" t="str">
        <f t="shared" si="28"/>
        <v/>
      </c>
      <c r="R223" s="43">
        <f t="shared" si="29"/>
        <v>1</v>
      </c>
      <c r="S223" s="43" t="str">
        <f t="shared" si="30"/>
        <v/>
      </c>
    </row>
    <row r="224" spans="1:32" x14ac:dyDescent="0.25">
      <c r="A224" s="1">
        <v>1711</v>
      </c>
      <c r="B224" s="19" t="s">
        <v>782</v>
      </c>
      <c r="C224" s="28" t="s">
        <v>401</v>
      </c>
      <c r="D224" s="28" t="s">
        <v>402</v>
      </c>
      <c r="E224" s="19" t="s">
        <v>818</v>
      </c>
      <c r="F224" s="18">
        <v>472088</v>
      </c>
      <c r="G224" s="18"/>
      <c r="H224" s="18"/>
      <c r="I224" s="18"/>
      <c r="J224" s="18"/>
      <c r="K224" s="18"/>
      <c r="L224" s="18"/>
      <c r="M224" s="34">
        <v>212007</v>
      </c>
      <c r="N224" s="23" t="str">
        <f t="shared" si="25"/>
        <v/>
      </c>
      <c r="O224" s="23">
        <f t="shared" si="26"/>
        <v>1</v>
      </c>
      <c r="P224" s="23">
        <f t="shared" si="27"/>
        <v>1</v>
      </c>
      <c r="Q224" s="23" t="str">
        <f t="shared" si="28"/>
        <v/>
      </c>
      <c r="R224" s="43">
        <f t="shared" si="29"/>
        <v>1</v>
      </c>
      <c r="S224" s="43">
        <f t="shared" si="30"/>
        <v>1</v>
      </c>
    </row>
    <row r="225" spans="1:32" x14ac:dyDescent="0.25">
      <c r="A225" s="1">
        <v>1710</v>
      </c>
      <c r="B225" s="19" t="s">
        <v>783</v>
      </c>
      <c r="C225" s="28" t="s">
        <v>110</v>
      </c>
      <c r="D225" s="28" t="s">
        <v>403</v>
      </c>
      <c r="E225" s="19" t="s">
        <v>819</v>
      </c>
      <c r="F225" s="18">
        <v>472087</v>
      </c>
      <c r="G225" s="18"/>
      <c r="H225" s="18"/>
      <c r="I225" s="18"/>
      <c r="J225" s="18"/>
      <c r="K225" s="18"/>
      <c r="L225" s="18"/>
      <c r="M225" s="34">
        <v>212008</v>
      </c>
      <c r="N225" s="23" t="str">
        <f t="shared" si="25"/>
        <v/>
      </c>
      <c r="O225" s="23">
        <f t="shared" si="26"/>
        <v>1</v>
      </c>
      <c r="P225" s="23">
        <f t="shared" si="27"/>
        <v>1</v>
      </c>
      <c r="Q225" s="23" t="str">
        <f t="shared" si="28"/>
        <v/>
      </c>
      <c r="R225" s="43">
        <f t="shared" si="29"/>
        <v>1</v>
      </c>
      <c r="S225" s="43">
        <f t="shared" si="30"/>
        <v>1</v>
      </c>
      <c r="AC225" s="37"/>
      <c r="AD225" s="37"/>
      <c r="AE225" s="37"/>
      <c r="AF225" s="37"/>
    </row>
    <row r="226" spans="1:32" x14ac:dyDescent="0.25">
      <c r="A226" s="1">
        <v>1719</v>
      </c>
      <c r="B226" s="19" t="s">
        <v>651</v>
      </c>
      <c r="C226" s="28" t="s">
        <v>179</v>
      </c>
      <c r="D226" s="28" t="s">
        <v>404</v>
      </c>
      <c r="E226" s="19"/>
      <c r="F226" s="18">
        <v>472109</v>
      </c>
      <c r="G226" s="18"/>
      <c r="H226" s="18"/>
      <c r="I226" s="18"/>
      <c r="J226" s="18"/>
      <c r="K226" s="18"/>
      <c r="L226" s="18"/>
      <c r="M226" s="2"/>
      <c r="N226" s="23" t="str">
        <f t="shared" si="25"/>
        <v/>
      </c>
      <c r="O226" s="23" t="str">
        <f t="shared" si="26"/>
        <v/>
      </c>
      <c r="P226" s="23">
        <f t="shared" si="27"/>
        <v>1</v>
      </c>
      <c r="Q226" s="23" t="str">
        <f t="shared" si="28"/>
        <v/>
      </c>
      <c r="R226" s="43">
        <f t="shared" si="29"/>
        <v>1</v>
      </c>
      <c r="S226" s="43" t="str">
        <f t="shared" si="30"/>
        <v/>
      </c>
      <c r="AC226" s="37"/>
      <c r="AD226" s="37"/>
      <c r="AE226" s="37"/>
      <c r="AF226" s="37"/>
    </row>
    <row r="227" spans="1:32" x14ac:dyDescent="0.25">
      <c r="A227" s="1">
        <v>1705</v>
      </c>
      <c r="B227" s="19" t="s">
        <v>652</v>
      </c>
      <c r="C227" s="28" t="s">
        <v>405</v>
      </c>
      <c r="D227" s="28" t="s">
        <v>406</v>
      </c>
      <c r="E227" s="19"/>
      <c r="F227" s="18">
        <v>472494</v>
      </c>
      <c r="G227" s="18"/>
      <c r="H227" s="18"/>
      <c r="I227" s="18"/>
      <c r="J227" s="18"/>
      <c r="K227" s="18"/>
      <c r="L227" s="18"/>
      <c r="M227" s="2"/>
      <c r="N227" s="23" t="str">
        <f t="shared" si="25"/>
        <v/>
      </c>
      <c r="O227" s="23" t="str">
        <f t="shared" si="26"/>
        <v/>
      </c>
      <c r="P227" s="23">
        <f t="shared" si="27"/>
        <v>1</v>
      </c>
      <c r="Q227" s="23" t="str">
        <f t="shared" si="28"/>
        <v/>
      </c>
      <c r="R227" s="43">
        <f t="shared" si="29"/>
        <v>1</v>
      </c>
      <c r="S227" s="43" t="str">
        <f t="shared" si="30"/>
        <v/>
      </c>
    </row>
    <row r="228" spans="1:32" x14ac:dyDescent="0.25">
      <c r="A228" s="1">
        <v>1705</v>
      </c>
      <c r="B228" s="19" t="s">
        <v>653</v>
      </c>
      <c r="C228" s="28" t="s">
        <v>407</v>
      </c>
      <c r="D228" s="28" t="s">
        <v>408</v>
      </c>
      <c r="E228" s="19"/>
      <c r="F228" s="18">
        <v>472495</v>
      </c>
      <c r="G228" s="18"/>
      <c r="H228" s="18"/>
      <c r="I228" s="18"/>
      <c r="J228" s="18"/>
      <c r="K228" s="18"/>
      <c r="L228" s="18"/>
      <c r="M228" s="2"/>
      <c r="N228" s="23" t="str">
        <f t="shared" si="25"/>
        <v/>
      </c>
      <c r="O228" s="23" t="str">
        <f t="shared" si="26"/>
        <v/>
      </c>
      <c r="P228" s="23">
        <f t="shared" si="27"/>
        <v>1</v>
      </c>
      <c r="Q228" s="23" t="str">
        <f t="shared" si="28"/>
        <v/>
      </c>
      <c r="R228" s="43">
        <f t="shared" si="29"/>
        <v>1</v>
      </c>
      <c r="S228" s="43" t="str">
        <f t="shared" si="30"/>
        <v/>
      </c>
    </row>
    <row r="229" spans="1:32" x14ac:dyDescent="0.25">
      <c r="A229" s="1">
        <v>1719</v>
      </c>
      <c r="B229" s="19" t="s">
        <v>654</v>
      </c>
      <c r="C229" s="28" t="s">
        <v>191</v>
      </c>
      <c r="D229" s="28" t="s">
        <v>409</v>
      </c>
      <c r="E229" s="19"/>
      <c r="F229" s="18">
        <v>472108</v>
      </c>
      <c r="G229" s="18"/>
      <c r="H229" s="18"/>
      <c r="I229" s="18"/>
      <c r="J229" s="18"/>
      <c r="K229" s="18"/>
      <c r="L229" s="18"/>
      <c r="M229" s="2"/>
      <c r="N229" s="23" t="str">
        <f t="shared" si="25"/>
        <v/>
      </c>
      <c r="O229" s="23" t="str">
        <f t="shared" si="26"/>
        <v/>
      </c>
      <c r="P229" s="23">
        <f t="shared" si="27"/>
        <v>1</v>
      </c>
      <c r="Q229" s="23" t="str">
        <f t="shared" si="28"/>
        <v/>
      </c>
      <c r="R229" s="43">
        <f t="shared" si="29"/>
        <v>1</v>
      </c>
      <c r="S229" s="43" t="str">
        <f t="shared" si="30"/>
        <v/>
      </c>
    </row>
    <row r="230" spans="1:32" x14ac:dyDescent="0.25">
      <c r="A230" s="1">
        <v>1908</v>
      </c>
      <c r="B230" s="19" t="s">
        <v>134</v>
      </c>
      <c r="C230" s="30" t="s">
        <v>135</v>
      </c>
      <c r="D230" s="29" t="s">
        <v>136</v>
      </c>
      <c r="E230" s="19" t="s">
        <v>137</v>
      </c>
      <c r="F230" s="18">
        <v>472471</v>
      </c>
      <c r="G230" s="18" t="s">
        <v>139</v>
      </c>
      <c r="H230" s="18">
        <v>195272</v>
      </c>
      <c r="I230" s="18"/>
      <c r="J230" s="18"/>
      <c r="K230" s="18"/>
      <c r="L230" s="18"/>
      <c r="M230" s="18"/>
      <c r="N230" s="23" t="str">
        <f t="shared" si="25"/>
        <v/>
      </c>
      <c r="O230" s="23" t="str">
        <f t="shared" si="26"/>
        <v/>
      </c>
      <c r="P230" s="23">
        <f t="shared" si="27"/>
        <v>1</v>
      </c>
      <c r="Q230" s="23">
        <f t="shared" si="28"/>
        <v>1</v>
      </c>
      <c r="R230" s="43">
        <f t="shared" si="29"/>
        <v>1</v>
      </c>
      <c r="S230" s="43" t="str">
        <f t="shared" si="30"/>
        <v/>
      </c>
    </row>
    <row r="231" spans="1:32" x14ac:dyDescent="0.25">
      <c r="A231" s="1">
        <v>1908</v>
      </c>
      <c r="B231" s="19" t="s">
        <v>655</v>
      </c>
      <c r="C231" s="28" t="s">
        <v>337</v>
      </c>
      <c r="D231" s="28" t="s">
        <v>388</v>
      </c>
      <c r="E231" s="19"/>
      <c r="F231" s="18">
        <v>472470</v>
      </c>
      <c r="G231" s="18"/>
      <c r="H231" s="18"/>
      <c r="I231" s="18"/>
      <c r="J231" s="18"/>
      <c r="K231" s="18"/>
      <c r="L231" s="18"/>
      <c r="M231" s="2"/>
      <c r="N231" s="23" t="str">
        <f t="shared" si="25"/>
        <v/>
      </c>
      <c r="O231" s="23" t="str">
        <f t="shared" si="26"/>
        <v/>
      </c>
      <c r="P231" s="23">
        <f t="shared" si="27"/>
        <v>1</v>
      </c>
      <c r="Q231" s="23" t="str">
        <f t="shared" si="28"/>
        <v/>
      </c>
      <c r="R231" s="43">
        <f t="shared" si="29"/>
        <v>1</v>
      </c>
      <c r="S231" s="43" t="str">
        <f t="shared" si="30"/>
        <v/>
      </c>
    </row>
    <row r="232" spans="1:32" ht="15.75" x14ac:dyDescent="0.25">
      <c r="A232" s="41" t="s">
        <v>754</v>
      </c>
      <c r="B232" s="26" t="s">
        <v>25</v>
      </c>
      <c r="C232" s="27" t="s">
        <v>5</v>
      </c>
      <c r="D232" s="27" t="s">
        <v>6</v>
      </c>
      <c r="E232" s="27" t="s">
        <v>7</v>
      </c>
      <c r="F232" s="17"/>
      <c r="G232" s="17"/>
      <c r="H232" s="17"/>
      <c r="I232" s="17"/>
      <c r="J232" s="17"/>
      <c r="K232" s="17"/>
      <c r="L232" s="17"/>
      <c r="M232" s="17"/>
      <c r="N232" s="23" t="str">
        <f t="shared" si="25"/>
        <v/>
      </c>
      <c r="O232" s="23" t="str">
        <f t="shared" si="26"/>
        <v/>
      </c>
      <c r="P232" s="23" t="str">
        <f t="shared" si="27"/>
        <v/>
      </c>
      <c r="Q232" s="23" t="str">
        <f t="shared" si="28"/>
        <v/>
      </c>
      <c r="R232" s="43" t="str">
        <f t="shared" si="29"/>
        <v/>
      </c>
      <c r="S232" s="43" t="str">
        <f t="shared" si="30"/>
        <v/>
      </c>
    </row>
    <row r="233" spans="1:32" x14ac:dyDescent="0.25">
      <c r="A233" s="1">
        <v>1832</v>
      </c>
      <c r="B233" s="19" t="s">
        <v>656</v>
      </c>
      <c r="C233" s="28" t="s">
        <v>410</v>
      </c>
      <c r="D233" s="28" t="s">
        <v>411</v>
      </c>
      <c r="E233" s="19"/>
      <c r="F233" s="18">
        <v>472353</v>
      </c>
      <c r="G233" s="18"/>
      <c r="H233" s="18"/>
      <c r="I233" s="18"/>
      <c r="J233" s="18"/>
      <c r="K233" s="18"/>
      <c r="L233" s="18"/>
      <c r="M233" s="2"/>
      <c r="N233" s="23" t="str">
        <f t="shared" si="25"/>
        <v/>
      </c>
      <c r="O233" s="23" t="str">
        <f t="shared" si="26"/>
        <v/>
      </c>
      <c r="P233" s="23">
        <f t="shared" si="27"/>
        <v>1</v>
      </c>
      <c r="Q233" s="23" t="str">
        <f t="shared" si="28"/>
        <v/>
      </c>
      <c r="R233" s="43">
        <f t="shared" si="29"/>
        <v>1</v>
      </c>
      <c r="S233" s="43" t="str">
        <f t="shared" si="30"/>
        <v/>
      </c>
    </row>
    <row r="234" spans="1:32" x14ac:dyDescent="0.25">
      <c r="A234" s="1">
        <v>1919</v>
      </c>
      <c r="B234" s="19" t="s">
        <v>657</v>
      </c>
      <c r="C234" s="28" t="s">
        <v>412</v>
      </c>
      <c r="D234" s="28" t="s">
        <v>412</v>
      </c>
      <c r="E234" s="19"/>
      <c r="F234" s="18">
        <v>472485</v>
      </c>
      <c r="G234" s="18"/>
      <c r="H234" s="18"/>
      <c r="I234" s="18"/>
      <c r="J234" s="18"/>
      <c r="K234" s="18"/>
      <c r="L234" s="18"/>
      <c r="M234" s="2"/>
      <c r="N234" s="23" t="str">
        <f t="shared" si="25"/>
        <v/>
      </c>
      <c r="O234" s="23" t="str">
        <f t="shared" si="26"/>
        <v/>
      </c>
      <c r="P234" s="23">
        <f t="shared" si="27"/>
        <v>1</v>
      </c>
      <c r="Q234" s="23" t="str">
        <f t="shared" si="28"/>
        <v/>
      </c>
      <c r="R234" s="43">
        <f t="shared" si="29"/>
        <v>1</v>
      </c>
      <c r="S234" s="43" t="str">
        <f t="shared" si="30"/>
        <v/>
      </c>
    </row>
    <row r="235" spans="1:32" x14ac:dyDescent="0.25">
      <c r="A235" s="38" t="s">
        <v>0</v>
      </c>
      <c r="B235" s="35" t="s">
        <v>155</v>
      </c>
      <c r="C235" s="33" t="s">
        <v>111</v>
      </c>
      <c r="D235" s="33" t="s">
        <v>112</v>
      </c>
      <c r="E235" s="19" t="s">
        <v>799</v>
      </c>
      <c r="F235" s="34"/>
      <c r="G235" s="34"/>
      <c r="H235" s="34"/>
      <c r="I235" s="34"/>
      <c r="J235" s="34"/>
      <c r="K235" s="34"/>
      <c r="L235" s="34"/>
      <c r="M235" s="34">
        <v>212234</v>
      </c>
      <c r="N235" s="23" t="str">
        <f t="shared" si="25"/>
        <v/>
      </c>
      <c r="O235" s="23">
        <f t="shared" si="26"/>
        <v>1</v>
      </c>
      <c r="P235" s="23" t="str">
        <f t="shared" si="27"/>
        <v/>
      </c>
      <c r="Q235" s="23" t="str">
        <f t="shared" si="28"/>
        <v/>
      </c>
      <c r="R235" s="43">
        <f t="shared" si="29"/>
        <v>1</v>
      </c>
      <c r="S235" s="43" t="str">
        <f t="shared" si="30"/>
        <v/>
      </c>
    </row>
    <row r="236" spans="1:32" x14ac:dyDescent="0.25">
      <c r="A236" s="1">
        <v>1854</v>
      </c>
      <c r="B236" s="19" t="s">
        <v>658</v>
      </c>
      <c r="C236" s="28" t="s">
        <v>413</v>
      </c>
      <c r="D236" s="28" t="s">
        <v>414</v>
      </c>
      <c r="E236" s="19"/>
      <c r="F236" s="18">
        <v>472379</v>
      </c>
      <c r="G236" s="18"/>
      <c r="H236" s="18"/>
      <c r="I236" s="18"/>
      <c r="J236" s="18"/>
      <c r="K236" s="18"/>
      <c r="L236" s="18"/>
      <c r="M236" s="2"/>
      <c r="N236" s="23" t="str">
        <f t="shared" si="25"/>
        <v/>
      </c>
      <c r="O236" s="23" t="str">
        <f t="shared" si="26"/>
        <v/>
      </c>
      <c r="P236" s="23">
        <f t="shared" si="27"/>
        <v>1</v>
      </c>
      <c r="Q236" s="23" t="str">
        <f t="shared" si="28"/>
        <v/>
      </c>
      <c r="R236" s="43">
        <f t="shared" si="29"/>
        <v>1</v>
      </c>
      <c r="S236" s="43" t="str">
        <f t="shared" si="30"/>
        <v/>
      </c>
      <c r="T236" s="36"/>
      <c r="U236" s="36"/>
      <c r="V236" s="36"/>
      <c r="W236" s="36"/>
      <c r="X236" s="36"/>
      <c r="Y236" s="36"/>
      <c r="Z236" s="37"/>
      <c r="AA236" s="37"/>
      <c r="AB236" s="37"/>
      <c r="AC236" s="37"/>
      <c r="AD236" s="37"/>
      <c r="AE236" s="37"/>
      <c r="AF236" s="37"/>
    </row>
    <row r="237" spans="1:32" x14ac:dyDescent="0.25">
      <c r="A237" s="1">
        <v>1853</v>
      </c>
      <c r="B237" s="19" t="s">
        <v>659</v>
      </c>
      <c r="C237" s="28" t="s">
        <v>392</v>
      </c>
      <c r="D237" s="28" t="s">
        <v>182</v>
      </c>
      <c r="E237" s="19"/>
      <c r="F237" s="18">
        <v>472378</v>
      </c>
      <c r="G237" s="18"/>
      <c r="H237" s="18"/>
      <c r="I237" s="18"/>
      <c r="J237" s="18"/>
      <c r="K237" s="18"/>
      <c r="L237" s="18"/>
      <c r="M237" s="2"/>
      <c r="N237" s="23" t="str">
        <f t="shared" si="25"/>
        <v/>
      </c>
      <c r="O237" s="23" t="str">
        <f t="shared" si="26"/>
        <v/>
      </c>
      <c r="P237" s="23">
        <f t="shared" si="27"/>
        <v>1</v>
      </c>
      <c r="Q237" s="23" t="str">
        <f t="shared" si="28"/>
        <v/>
      </c>
      <c r="R237" s="43">
        <f t="shared" si="29"/>
        <v>1</v>
      </c>
      <c r="S237" s="43" t="str">
        <f t="shared" si="30"/>
        <v/>
      </c>
    </row>
    <row r="238" spans="1:32" x14ac:dyDescent="0.25">
      <c r="A238" s="1">
        <v>1774</v>
      </c>
      <c r="B238" s="19" t="s">
        <v>788</v>
      </c>
      <c r="C238" s="28" t="s">
        <v>113</v>
      </c>
      <c r="D238" s="28"/>
      <c r="E238" s="19" t="s">
        <v>824</v>
      </c>
      <c r="F238" s="18">
        <v>472223</v>
      </c>
      <c r="G238" s="18"/>
      <c r="H238" s="18"/>
      <c r="I238" s="18"/>
      <c r="J238" s="18"/>
      <c r="K238" s="18"/>
      <c r="L238" s="18"/>
      <c r="M238" s="34">
        <v>212300</v>
      </c>
      <c r="N238" s="23" t="str">
        <f t="shared" si="25"/>
        <v/>
      </c>
      <c r="O238" s="23">
        <f t="shared" si="26"/>
        <v>1</v>
      </c>
      <c r="P238" s="23">
        <f t="shared" si="27"/>
        <v>1</v>
      </c>
      <c r="Q238" s="23" t="str">
        <f t="shared" si="28"/>
        <v/>
      </c>
      <c r="R238" s="43">
        <f t="shared" si="29"/>
        <v>1</v>
      </c>
      <c r="S238" s="43">
        <f t="shared" si="30"/>
        <v>1</v>
      </c>
    </row>
    <row r="239" spans="1:32" x14ac:dyDescent="0.25">
      <c r="A239" s="1">
        <v>1774</v>
      </c>
      <c r="B239" s="19" t="s">
        <v>790</v>
      </c>
      <c r="C239" s="28" t="s">
        <v>116</v>
      </c>
      <c r="D239" s="28"/>
      <c r="E239" s="19" t="s">
        <v>826</v>
      </c>
      <c r="F239" s="18">
        <v>472226</v>
      </c>
      <c r="G239" s="18"/>
      <c r="H239" s="18"/>
      <c r="I239" s="18"/>
      <c r="J239" s="18"/>
      <c r="K239" s="18"/>
      <c r="L239" s="18"/>
      <c r="M239" s="34">
        <v>212302</v>
      </c>
      <c r="N239" s="23" t="str">
        <f t="shared" si="25"/>
        <v/>
      </c>
      <c r="O239" s="23">
        <f t="shared" si="26"/>
        <v>1</v>
      </c>
      <c r="P239" s="23">
        <f t="shared" si="27"/>
        <v>1</v>
      </c>
      <c r="Q239" s="23" t="str">
        <f t="shared" si="28"/>
        <v/>
      </c>
      <c r="R239" s="43">
        <f t="shared" si="29"/>
        <v>1</v>
      </c>
      <c r="S239" s="43">
        <f t="shared" si="30"/>
        <v>1</v>
      </c>
      <c r="AC239" s="37"/>
      <c r="AD239" s="37"/>
      <c r="AE239" s="37"/>
      <c r="AF239" s="37"/>
    </row>
    <row r="240" spans="1:32" x14ac:dyDescent="0.25">
      <c r="A240" s="1">
        <v>1772</v>
      </c>
      <c r="B240" s="19" t="s">
        <v>786</v>
      </c>
      <c r="C240" s="28" t="s">
        <v>114</v>
      </c>
      <c r="D240" s="28" t="s">
        <v>115</v>
      </c>
      <c r="E240" s="19" t="s">
        <v>822</v>
      </c>
      <c r="F240" s="18">
        <v>472221</v>
      </c>
      <c r="G240" s="18"/>
      <c r="H240" s="18"/>
      <c r="I240" s="18"/>
      <c r="J240" s="18"/>
      <c r="K240" s="18"/>
      <c r="L240" s="18"/>
      <c r="M240" s="34">
        <v>212298</v>
      </c>
      <c r="N240" s="23" t="str">
        <f t="shared" si="25"/>
        <v/>
      </c>
      <c r="O240" s="23">
        <f t="shared" si="26"/>
        <v>1</v>
      </c>
      <c r="P240" s="23">
        <f t="shared" si="27"/>
        <v>1</v>
      </c>
      <c r="Q240" s="23" t="str">
        <f t="shared" si="28"/>
        <v/>
      </c>
      <c r="R240" s="43">
        <f t="shared" si="29"/>
        <v>1</v>
      </c>
      <c r="S240" s="43">
        <f t="shared" si="30"/>
        <v>1</v>
      </c>
      <c r="AC240" s="37"/>
      <c r="AD240" s="37"/>
      <c r="AE240" s="37"/>
      <c r="AF240" s="37"/>
    </row>
    <row r="241" spans="1:32" x14ac:dyDescent="0.25">
      <c r="A241" s="1">
        <v>1775</v>
      </c>
      <c r="B241" s="19" t="s">
        <v>789</v>
      </c>
      <c r="C241" s="28" t="s">
        <v>117</v>
      </c>
      <c r="D241" s="28"/>
      <c r="E241" s="19" t="s">
        <v>825</v>
      </c>
      <c r="F241" s="18">
        <v>472222</v>
      </c>
      <c r="G241" s="18"/>
      <c r="H241" s="18"/>
      <c r="I241" s="18"/>
      <c r="J241" s="18"/>
      <c r="K241" s="18"/>
      <c r="L241" s="18"/>
      <c r="M241" s="34">
        <v>212301</v>
      </c>
      <c r="N241" s="23" t="str">
        <f t="shared" si="25"/>
        <v/>
      </c>
      <c r="O241" s="23">
        <f t="shared" si="26"/>
        <v>1</v>
      </c>
      <c r="P241" s="23">
        <f t="shared" si="27"/>
        <v>1</v>
      </c>
      <c r="Q241" s="23" t="str">
        <f t="shared" si="28"/>
        <v/>
      </c>
      <c r="R241" s="43">
        <f t="shared" si="29"/>
        <v>1</v>
      </c>
      <c r="S241" s="43">
        <f t="shared" si="30"/>
        <v>1</v>
      </c>
      <c r="AC241" s="37"/>
      <c r="AD241" s="37"/>
      <c r="AE241" s="37"/>
      <c r="AF241" s="37"/>
    </row>
    <row r="242" spans="1:32" x14ac:dyDescent="0.25">
      <c r="A242" s="1">
        <v>1774</v>
      </c>
      <c r="B242" s="19" t="s">
        <v>787</v>
      </c>
      <c r="C242" s="28" t="s">
        <v>415</v>
      </c>
      <c r="D242" s="28"/>
      <c r="E242" s="19" t="s">
        <v>823</v>
      </c>
      <c r="F242" s="18">
        <v>472224</v>
      </c>
      <c r="G242" s="18"/>
      <c r="H242" s="18"/>
      <c r="I242" s="18"/>
      <c r="J242" s="18"/>
      <c r="K242" s="18"/>
      <c r="L242" s="18"/>
      <c r="M242" s="34">
        <v>212299</v>
      </c>
      <c r="N242" s="23" t="str">
        <f t="shared" si="25"/>
        <v/>
      </c>
      <c r="O242" s="23">
        <f t="shared" si="26"/>
        <v>1</v>
      </c>
      <c r="P242" s="23">
        <f t="shared" si="27"/>
        <v>1</v>
      </c>
      <c r="Q242" s="23" t="str">
        <f t="shared" si="28"/>
        <v/>
      </c>
      <c r="R242" s="43">
        <f t="shared" si="29"/>
        <v>1</v>
      </c>
      <c r="S242" s="43">
        <f t="shared" si="30"/>
        <v>1</v>
      </c>
      <c r="AC242" s="37"/>
      <c r="AD242" s="37"/>
      <c r="AE242" s="37"/>
      <c r="AF242" s="37"/>
    </row>
    <row r="243" spans="1:32" x14ac:dyDescent="0.25">
      <c r="A243" s="1">
        <v>1774</v>
      </c>
      <c r="B243" s="19" t="s">
        <v>660</v>
      </c>
      <c r="C243" s="28" t="s">
        <v>118</v>
      </c>
      <c r="D243" s="28"/>
      <c r="E243" s="19"/>
      <c r="F243" s="18">
        <v>472225</v>
      </c>
      <c r="G243" s="18"/>
      <c r="H243" s="18"/>
      <c r="I243" s="18"/>
      <c r="J243" s="18"/>
      <c r="K243" s="18"/>
      <c r="L243" s="18"/>
      <c r="M243" s="2"/>
      <c r="N243" s="23" t="str">
        <f t="shared" si="25"/>
        <v/>
      </c>
      <c r="O243" s="23" t="str">
        <f t="shared" si="26"/>
        <v/>
      </c>
      <c r="P243" s="23">
        <f t="shared" si="27"/>
        <v>1</v>
      </c>
      <c r="Q243" s="23" t="str">
        <f t="shared" si="28"/>
        <v/>
      </c>
      <c r="R243" s="43">
        <f t="shared" si="29"/>
        <v>1</v>
      </c>
      <c r="S243" s="43" t="str">
        <f t="shared" si="30"/>
        <v/>
      </c>
      <c r="AC243" s="37"/>
      <c r="AD243" s="37"/>
      <c r="AE243" s="37"/>
      <c r="AF243" s="37"/>
    </row>
    <row r="244" spans="1:32" x14ac:dyDescent="0.25">
      <c r="A244" s="1">
        <v>1698</v>
      </c>
      <c r="B244" s="19" t="s">
        <v>156</v>
      </c>
      <c r="C244" s="28" t="s">
        <v>416</v>
      </c>
      <c r="D244" s="28" t="s">
        <v>119</v>
      </c>
      <c r="E244" s="19" t="s">
        <v>799</v>
      </c>
      <c r="F244" s="18">
        <v>472072</v>
      </c>
      <c r="G244" s="18"/>
      <c r="H244" s="18"/>
      <c r="I244" s="18"/>
      <c r="J244" s="18"/>
      <c r="K244" s="18"/>
      <c r="L244" s="18"/>
      <c r="M244" s="34">
        <v>212410</v>
      </c>
      <c r="N244" s="23" t="str">
        <f t="shared" si="25"/>
        <v/>
      </c>
      <c r="O244" s="23">
        <f t="shared" si="26"/>
        <v>1</v>
      </c>
      <c r="P244" s="23">
        <f t="shared" si="27"/>
        <v>1</v>
      </c>
      <c r="Q244" s="23" t="str">
        <f t="shared" si="28"/>
        <v/>
      </c>
      <c r="R244" s="43">
        <f t="shared" si="29"/>
        <v>1</v>
      </c>
      <c r="S244" s="43">
        <f t="shared" si="30"/>
        <v>1</v>
      </c>
    </row>
    <row r="245" spans="1:32" x14ac:dyDescent="0.25">
      <c r="A245" s="38" t="s">
        <v>0</v>
      </c>
      <c r="B245" s="35" t="s">
        <v>157</v>
      </c>
      <c r="C245" s="33" t="s">
        <v>120</v>
      </c>
      <c r="D245" s="33" t="s">
        <v>121</v>
      </c>
      <c r="E245" s="19" t="s">
        <v>799</v>
      </c>
      <c r="F245" s="34"/>
      <c r="G245" s="34"/>
      <c r="H245" s="34"/>
      <c r="I245" s="34"/>
      <c r="J245" s="34"/>
      <c r="K245" s="34"/>
      <c r="L245" s="34"/>
      <c r="M245" s="34">
        <v>212412</v>
      </c>
      <c r="N245" s="23" t="str">
        <f t="shared" si="25"/>
        <v/>
      </c>
      <c r="O245" s="23">
        <f t="shared" si="26"/>
        <v>1</v>
      </c>
      <c r="P245" s="23" t="str">
        <f t="shared" si="27"/>
        <v/>
      </c>
      <c r="Q245" s="23" t="str">
        <f t="shared" si="28"/>
        <v/>
      </c>
      <c r="R245" s="43">
        <f t="shared" si="29"/>
        <v>1</v>
      </c>
      <c r="S245" s="43" t="str">
        <f t="shared" si="30"/>
        <v/>
      </c>
      <c r="AC245" s="37"/>
      <c r="AD245" s="37"/>
      <c r="AE245" s="37"/>
      <c r="AF245" s="37"/>
    </row>
    <row r="246" spans="1:32" x14ac:dyDescent="0.25">
      <c r="A246" s="1">
        <v>1755</v>
      </c>
      <c r="B246" s="19" t="s">
        <v>774</v>
      </c>
      <c r="C246" s="28" t="s">
        <v>417</v>
      </c>
      <c r="D246" s="28" t="s">
        <v>418</v>
      </c>
      <c r="E246" s="19" t="s">
        <v>799</v>
      </c>
      <c r="F246" s="18">
        <v>472195</v>
      </c>
      <c r="G246" s="18"/>
      <c r="H246" s="18"/>
      <c r="I246" s="18"/>
      <c r="J246" s="18"/>
      <c r="K246" s="18"/>
      <c r="L246" s="18"/>
      <c r="M246" s="34">
        <v>212427</v>
      </c>
      <c r="N246" s="23" t="str">
        <f t="shared" si="25"/>
        <v/>
      </c>
      <c r="O246" s="23">
        <f t="shared" si="26"/>
        <v>1</v>
      </c>
      <c r="P246" s="23">
        <f t="shared" si="27"/>
        <v>1</v>
      </c>
      <c r="Q246" s="23" t="str">
        <f t="shared" si="28"/>
        <v/>
      </c>
      <c r="R246" s="43">
        <f t="shared" si="29"/>
        <v>1</v>
      </c>
      <c r="S246" s="43">
        <f t="shared" si="30"/>
        <v>1</v>
      </c>
      <c r="T246" s="36"/>
      <c r="U246" s="36"/>
      <c r="V246" s="36"/>
      <c r="W246" s="36"/>
      <c r="X246" s="36"/>
      <c r="Y246" s="36"/>
      <c r="Z246" s="37"/>
      <c r="AA246" s="37"/>
      <c r="AB246" s="37"/>
      <c r="AC246" s="37"/>
      <c r="AD246" s="37"/>
      <c r="AE246" s="37"/>
      <c r="AF246" s="37"/>
    </row>
    <row r="247" spans="1:32" x14ac:dyDescent="0.25">
      <c r="A247" s="1">
        <v>1856</v>
      </c>
      <c r="B247" s="19" t="s">
        <v>661</v>
      </c>
      <c r="C247" s="28" t="s">
        <v>96</v>
      </c>
      <c r="D247" s="28" t="s">
        <v>419</v>
      </c>
      <c r="E247" s="19"/>
      <c r="F247" s="18">
        <v>472381</v>
      </c>
      <c r="G247" s="18"/>
      <c r="H247" s="18"/>
      <c r="I247" s="18"/>
      <c r="J247" s="18"/>
      <c r="K247" s="18"/>
      <c r="L247" s="18"/>
      <c r="M247" s="2"/>
      <c r="N247" s="23" t="str">
        <f t="shared" si="25"/>
        <v/>
      </c>
      <c r="O247" s="23" t="str">
        <f t="shared" si="26"/>
        <v/>
      </c>
      <c r="P247" s="23">
        <f t="shared" si="27"/>
        <v>1</v>
      </c>
      <c r="Q247" s="23" t="str">
        <f t="shared" si="28"/>
        <v/>
      </c>
      <c r="R247" s="43">
        <f t="shared" si="29"/>
        <v>1</v>
      </c>
      <c r="S247" s="43" t="str">
        <f t="shared" si="30"/>
        <v/>
      </c>
      <c r="AC247" s="37"/>
      <c r="AD247" s="37"/>
      <c r="AE247" s="37"/>
      <c r="AF247" s="37"/>
    </row>
    <row r="248" spans="1:32" x14ac:dyDescent="0.25">
      <c r="A248" s="1">
        <v>1858</v>
      </c>
      <c r="B248" s="19" t="s">
        <v>662</v>
      </c>
      <c r="C248" s="28" t="s">
        <v>420</v>
      </c>
      <c r="D248" s="28" t="s">
        <v>421</v>
      </c>
      <c r="E248" s="19"/>
      <c r="F248" s="18">
        <v>472384</v>
      </c>
      <c r="G248" s="18"/>
      <c r="H248" s="18"/>
      <c r="I248" s="18"/>
      <c r="J248" s="18"/>
      <c r="K248" s="18"/>
      <c r="L248" s="18"/>
      <c r="M248" s="2"/>
      <c r="N248" s="23" t="str">
        <f t="shared" si="25"/>
        <v/>
      </c>
      <c r="O248" s="23" t="str">
        <f t="shared" si="26"/>
        <v/>
      </c>
      <c r="P248" s="23">
        <f t="shared" si="27"/>
        <v>1</v>
      </c>
      <c r="Q248" s="23" t="str">
        <f t="shared" si="28"/>
        <v/>
      </c>
      <c r="R248" s="43">
        <f t="shared" si="29"/>
        <v>1</v>
      </c>
      <c r="S248" s="43" t="str">
        <f t="shared" si="30"/>
        <v/>
      </c>
    </row>
    <row r="249" spans="1:32" x14ac:dyDescent="0.25">
      <c r="A249" s="1">
        <v>1856</v>
      </c>
      <c r="B249" s="19" t="s">
        <v>663</v>
      </c>
      <c r="C249" s="28" t="s">
        <v>242</v>
      </c>
      <c r="D249" s="28" t="s">
        <v>248</v>
      </c>
      <c r="E249" s="19"/>
      <c r="F249" s="18">
        <v>472382</v>
      </c>
      <c r="G249" s="18"/>
      <c r="H249" s="18"/>
      <c r="I249" s="18"/>
      <c r="J249" s="18"/>
      <c r="K249" s="18"/>
      <c r="L249" s="18"/>
      <c r="M249" s="2"/>
      <c r="N249" s="23" t="str">
        <f t="shared" si="25"/>
        <v/>
      </c>
      <c r="O249" s="23" t="str">
        <f t="shared" si="26"/>
        <v/>
      </c>
      <c r="P249" s="23">
        <f t="shared" si="27"/>
        <v>1</v>
      </c>
      <c r="Q249" s="23" t="str">
        <f t="shared" si="28"/>
        <v/>
      </c>
      <c r="R249" s="43">
        <f t="shared" si="29"/>
        <v>1</v>
      </c>
      <c r="S249" s="43" t="str">
        <f t="shared" si="30"/>
        <v/>
      </c>
    </row>
    <row r="250" spans="1:32" x14ac:dyDescent="0.25">
      <c r="A250" s="1">
        <v>1760</v>
      </c>
      <c r="B250" s="19" t="s">
        <v>791</v>
      </c>
      <c r="C250" s="28" t="s">
        <v>122</v>
      </c>
      <c r="D250" s="28" t="s">
        <v>84</v>
      </c>
      <c r="E250" s="19" t="s">
        <v>65</v>
      </c>
      <c r="F250" s="18">
        <v>472202</v>
      </c>
      <c r="G250" s="18"/>
      <c r="H250" s="18"/>
      <c r="I250" s="18"/>
      <c r="J250" s="18"/>
      <c r="K250" s="18"/>
      <c r="L250" s="18"/>
      <c r="M250" s="34">
        <v>212639</v>
      </c>
      <c r="N250" s="23" t="str">
        <f t="shared" si="25"/>
        <v/>
      </c>
      <c r="O250" s="23">
        <f t="shared" si="26"/>
        <v>1</v>
      </c>
      <c r="P250" s="23">
        <f t="shared" si="27"/>
        <v>1</v>
      </c>
      <c r="Q250" s="23" t="str">
        <f t="shared" si="28"/>
        <v/>
      </c>
      <c r="R250" s="43">
        <f t="shared" si="29"/>
        <v>1</v>
      </c>
      <c r="S250" s="43">
        <f t="shared" si="30"/>
        <v>1</v>
      </c>
    </row>
    <row r="251" spans="1:32" x14ac:dyDescent="0.25">
      <c r="A251" s="1">
        <v>1761</v>
      </c>
      <c r="B251" s="19" t="s">
        <v>664</v>
      </c>
      <c r="C251" s="28" t="s">
        <v>422</v>
      </c>
      <c r="D251" s="28" t="s">
        <v>423</v>
      </c>
      <c r="E251" s="19"/>
      <c r="F251" s="18">
        <v>472203</v>
      </c>
      <c r="G251" s="18"/>
      <c r="H251" s="18"/>
      <c r="I251" s="18"/>
      <c r="J251" s="18"/>
      <c r="K251" s="18"/>
      <c r="L251" s="18"/>
      <c r="M251" s="2"/>
      <c r="N251" s="23" t="str">
        <f t="shared" si="25"/>
        <v/>
      </c>
      <c r="O251" s="23" t="str">
        <f t="shared" si="26"/>
        <v/>
      </c>
      <c r="P251" s="23">
        <f t="shared" si="27"/>
        <v>1</v>
      </c>
      <c r="Q251" s="23" t="str">
        <f t="shared" si="28"/>
        <v/>
      </c>
      <c r="R251" s="43">
        <f t="shared" si="29"/>
        <v>1</v>
      </c>
      <c r="S251" s="43" t="str">
        <f t="shared" si="30"/>
        <v/>
      </c>
      <c r="AC251" s="37"/>
      <c r="AD251" s="37"/>
      <c r="AE251" s="37"/>
      <c r="AF251" s="37"/>
    </row>
    <row r="252" spans="1:32" x14ac:dyDescent="0.25">
      <c r="A252" s="1">
        <v>1759</v>
      </c>
      <c r="B252" s="19" t="s">
        <v>665</v>
      </c>
      <c r="C252" s="28" t="s">
        <v>239</v>
      </c>
      <c r="D252" s="28" t="s">
        <v>424</v>
      </c>
      <c r="E252" s="19"/>
      <c r="F252" s="18">
        <v>472201</v>
      </c>
      <c r="G252" s="18"/>
      <c r="H252" s="18"/>
      <c r="I252" s="18"/>
      <c r="J252" s="18"/>
      <c r="K252" s="18"/>
      <c r="L252" s="18"/>
      <c r="M252" s="2"/>
      <c r="N252" s="23" t="str">
        <f t="shared" si="25"/>
        <v/>
      </c>
      <c r="O252" s="23" t="str">
        <f t="shared" si="26"/>
        <v/>
      </c>
      <c r="P252" s="23">
        <f t="shared" si="27"/>
        <v>1</v>
      </c>
      <c r="Q252" s="23" t="str">
        <f t="shared" si="28"/>
        <v/>
      </c>
      <c r="R252" s="43">
        <f t="shared" si="29"/>
        <v>1</v>
      </c>
      <c r="S252" s="43" t="str">
        <f t="shared" si="30"/>
        <v/>
      </c>
    </row>
    <row r="253" spans="1:32" x14ac:dyDescent="0.25">
      <c r="A253" s="1">
        <v>1757</v>
      </c>
      <c r="B253" s="19" t="s">
        <v>666</v>
      </c>
      <c r="C253" s="28"/>
      <c r="D253" s="28"/>
      <c r="E253" s="19"/>
      <c r="F253" s="18">
        <v>472199</v>
      </c>
      <c r="G253" s="18"/>
      <c r="H253" s="18"/>
      <c r="I253" s="18"/>
      <c r="J253" s="18"/>
      <c r="K253" s="18"/>
      <c r="L253" s="18"/>
      <c r="M253" s="2"/>
      <c r="N253" s="23" t="str">
        <f t="shared" si="25"/>
        <v/>
      </c>
      <c r="O253" s="23" t="str">
        <f t="shared" si="26"/>
        <v/>
      </c>
      <c r="P253" s="23">
        <f t="shared" si="27"/>
        <v>1</v>
      </c>
      <c r="Q253" s="23" t="str">
        <f t="shared" si="28"/>
        <v/>
      </c>
      <c r="R253" s="43">
        <f t="shared" si="29"/>
        <v>1</v>
      </c>
      <c r="S253" s="43" t="str">
        <f t="shared" si="30"/>
        <v/>
      </c>
    </row>
    <row r="254" spans="1:32" x14ac:dyDescent="0.25">
      <c r="A254" s="1">
        <v>1758</v>
      </c>
      <c r="B254" s="19" t="s">
        <v>667</v>
      </c>
      <c r="C254" s="28" t="s">
        <v>280</v>
      </c>
      <c r="D254" s="28" t="s">
        <v>250</v>
      </c>
      <c r="E254" s="19"/>
      <c r="F254" s="18">
        <v>472200</v>
      </c>
      <c r="G254" s="18"/>
      <c r="H254" s="18"/>
      <c r="I254" s="18"/>
      <c r="J254" s="18"/>
      <c r="K254" s="18"/>
      <c r="L254" s="18"/>
      <c r="M254" s="2"/>
      <c r="N254" s="23" t="str">
        <f t="shared" si="25"/>
        <v/>
      </c>
      <c r="O254" s="23" t="str">
        <f t="shared" si="26"/>
        <v/>
      </c>
      <c r="P254" s="23">
        <f t="shared" si="27"/>
        <v>1</v>
      </c>
      <c r="Q254" s="23" t="str">
        <f t="shared" si="28"/>
        <v/>
      </c>
      <c r="R254" s="43">
        <f t="shared" si="29"/>
        <v>1</v>
      </c>
      <c r="S254" s="43" t="str">
        <f t="shared" si="30"/>
        <v/>
      </c>
    </row>
    <row r="255" spans="1:32" ht="15.75" x14ac:dyDescent="0.25">
      <c r="A255" s="41" t="s">
        <v>754</v>
      </c>
      <c r="B255" s="26" t="s">
        <v>26</v>
      </c>
      <c r="C255" s="27" t="s">
        <v>5</v>
      </c>
      <c r="D255" s="27" t="s">
        <v>6</v>
      </c>
      <c r="E255" s="27" t="s">
        <v>7</v>
      </c>
      <c r="F255" s="17"/>
      <c r="G255" s="17"/>
      <c r="H255" s="17"/>
      <c r="I255" s="17"/>
      <c r="J255" s="17"/>
      <c r="K255" s="17"/>
      <c r="L255" s="17"/>
      <c r="M255" s="17"/>
      <c r="N255" s="23" t="str">
        <f t="shared" si="25"/>
        <v/>
      </c>
      <c r="O255" s="23" t="str">
        <f t="shared" si="26"/>
        <v/>
      </c>
      <c r="P255" s="23" t="str">
        <f t="shared" si="27"/>
        <v/>
      </c>
      <c r="Q255" s="23" t="str">
        <f t="shared" si="28"/>
        <v/>
      </c>
      <c r="R255" s="43" t="str">
        <f t="shared" si="29"/>
        <v/>
      </c>
      <c r="S255" s="43" t="str">
        <f t="shared" si="30"/>
        <v/>
      </c>
    </row>
    <row r="256" spans="1:32" x14ac:dyDescent="0.25">
      <c r="A256" s="1">
        <v>1902</v>
      </c>
      <c r="B256" s="19" t="s">
        <v>668</v>
      </c>
      <c r="C256" s="28" t="s">
        <v>371</v>
      </c>
      <c r="D256" s="28" t="s">
        <v>340</v>
      </c>
      <c r="E256" s="19"/>
      <c r="F256" s="18">
        <v>472462</v>
      </c>
      <c r="G256" s="18"/>
      <c r="H256" s="18"/>
      <c r="I256" s="18"/>
      <c r="J256" s="18"/>
      <c r="K256" s="18"/>
      <c r="L256" s="18"/>
      <c r="M256" s="2"/>
      <c r="N256" s="23" t="str">
        <f t="shared" si="25"/>
        <v/>
      </c>
      <c r="O256" s="23" t="str">
        <f t="shared" si="26"/>
        <v/>
      </c>
      <c r="P256" s="23">
        <f t="shared" si="27"/>
        <v>1</v>
      </c>
      <c r="Q256" s="23" t="str">
        <f t="shared" si="28"/>
        <v/>
      </c>
      <c r="R256" s="43">
        <f t="shared" si="29"/>
        <v>1</v>
      </c>
      <c r="S256" s="43" t="str">
        <f t="shared" si="30"/>
        <v/>
      </c>
    </row>
    <row r="257" spans="1:32" x14ac:dyDescent="0.25">
      <c r="A257" s="1">
        <v>1902</v>
      </c>
      <c r="B257" s="19" t="s">
        <v>669</v>
      </c>
      <c r="C257" s="28" t="s">
        <v>60</v>
      </c>
      <c r="D257" s="28" t="s">
        <v>340</v>
      </c>
      <c r="E257" s="19"/>
      <c r="F257" s="18">
        <v>472461</v>
      </c>
      <c r="G257" s="18"/>
      <c r="H257" s="18"/>
      <c r="I257" s="18"/>
      <c r="J257" s="18"/>
      <c r="K257" s="18"/>
      <c r="L257" s="18"/>
      <c r="M257" s="2"/>
      <c r="N257" s="23" t="str">
        <f t="shared" si="25"/>
        <v/>
      </c>
      <c r="O257" s="23" t="str">
        <f t="shared" si="26"/>
        <v/>
      </c>
      <c r="P257" s="23">
        <f t="shared" si="27"/>
        <v>1</v>
      </c>
      <c r="Q257" s="23" t="str">
        <f t="shared" si="28"/>
        <v/>
      </c>
      <c r="R257" s="43">
        <f t="shared" si="29"/>
        <v>1</v>
      </c>
      <c r="S257" s="43" t="str">
        <f t="shared" si="30"/>
        <v/>
      </c>
    </row>
    <row r="258" spans="1:32" x14ac:dyDescent="0.25">
      <c r="A258" s="1">
        <v>1739</v>
      </c>
      <c r="B258" s="19" t="s">
        <v>670</v>
      </c>
      <c r="C258" s="28" t="s">
        <v>425</v>
      </c>
      <c r="D258" s="28" t="s">
        <v>426</v>
      </c>
      <c r="E258" s="19"/>
      <c r="F258" s="18">
        <v>472145</v>
      </c>
      <c r="G258" s="18"/>
      <c r="H258" s="18"/>
      <c r="I258" s="18"/>
      <c r="J258" s="18"/>
      <c r="K258" s="18"/>
      <c r="L258" s="18"/>
      <c r="M258" s="2"/>
      <c r="N258" s="23" t="str">
        <f t="shared" si="25"/>
        <v/>
      </c>
      <c r="O258" s="23" t="str">
        <f t="shared" si="26"/>
        <v/>
      </c>
      <c r="P258" s="23">
        <f t="shared" si="27"/>
        <v>1</v>
      </c>
      <c r="Q258" s="23" t="str">
        <f t="shared" si="28"/>
        <v/>
      </c>
      <c r="R258" s="43">
        <f t="shared" si="29"/>
        <v>1</v>
      </c>
      <c r="S258" s="43" t="str">
        <f t="shared" si="30"/>
        <v/>
      </c>
    </row>
    <row r="259" spans="1:32" x14ac:dyDescent="0.25">
      <c r="A259" s="1">
        <v>1699</v>
      </c>
      <c r="B259" s="19" t="s">
        <v>671</v>
      </c>
      <c r="C259" s="28" t="s">
        <v>427</v>
      </c>
      <c r="D259" s="28" t="s">
        <v>428</v>
      </c>
      <c r="E259" s="19"/>
      <c r="F259" s="18">
        <v>472073</v>
      </c>
      <c r="G259" s="18"/>
      <c r="H259" s="18"/>
      <c r="I259" s="18"/>
      <c r="J259" s="18"/>
      <c r="K259" s="18"/>
      <c r="L259" s="18"/>
      <c r="M259" s="2"/>
      <c r="N259" s="23" t="str">
        <f t="shared" si="25"/>
        <v/>
      </c>
      <c r="O259" s="23" t="str">
        <f t="shared" si="26"/>
        <v/>
      </c>
      <c r="P259" s="23">
        <f t="shared" si="27"/>
        <v>1</v>
      </c>
      <c r="Q259" s="23" t="str">
        <f t="shared" si="28"/>
        <v/>
      </c>
      <c r="R259" s="43">
        <f t="shared" si="29"/>
        <v>1</v>
      </c>
      <c r="S259" s="43" t="str">
        <f t="shared" si="30"/>
        <v/>
      </c>
    </row>
    <row r="260" spans="1:32" ht="15.75" x14ac:dyDescent="0.25">
      <c r="A260" s="41" t="s">
        <v>754</v>
      </c>
      <c r="B260" s="26" t="s">
        <v>27</v>
      </c>
      <c r="C260" s="27" t="s">
        <v>5</v>
      </c>
      <c r="D260" s="27" t="s">
        <v>6</v>
      </c>
      <c r="E260" s="27" t="s">
        <v>7</v>
      </c>
      <c r="F260" s="17"/>
      <c r="G260" s="17"/>
      <c r="H260" s="17"/>
      <c r="I260" s="17"/>
      <c r="J260" s="17"/>
      <c r="K260" s="17"/>
      <c r="L260" s="17"/>
      <c r="M260" s="17"/>
      <c r="N260" s="23" t="str">
        <f t="shared" si="25"/>
        <v/>
      </c>
      <c r="O260" s="23" t="str">
        <f t="shared" si="26"/>
        <v/>
      </c>
      <c r="P260" s="23" t="str">
        <f t="shared" si="27"/>
        <v/>
      </c>
      <c r="Q260" s="23" t="str">
        <f t="shared" si="28"/>
        <v/>
      </c>
      <c r="R260" s="43" t="str">
        <f t="shared" si="29"/>
        <v/>
      </c>
      <c r="S260" s="43" t="str">
        <f t="shared" si="30"/>
        <v/>
      </c>
    </row>
    <row r="261" spans="1:32" x14ac:dyDescent="0.25">
      <c r="A261" s="1">
        <v>1875</v>
      </c>
      <c r="B261" s="19" t="s">
        <v>672</v>
      </c>
      <c r="C261" s="28" t="s">
        <v>429</v>
      </c>
      <c r="D261" s="28" t="s">
        <v>430</v>
      </c>
      <c r="E261" s="19"/>
      <c r="F261" s="18">
        <v>472413</v>
      </c>
      <c r="G261" s="18"/>
      <c r="H261" s="18"/>
      <c r="I261" s="18"/>
      <c r="J261" s="18"/>
      <c r="K261" s="18"/>
      <c r="L261" s="18"/>
      <c r="M261" s="2"/>
      <c r="N261" s="23" t="str">
        <f t="shared" si="25"/>
        <v/>
      </c>
      <c r="O261" s="23" t="str">
        <f t="shared" si="26"/>
        <v/>
      </c>
      <c r="P261" s="23">
        <f t="shared" si="27"/>
        <v>1</v>
      </c>
      <c r="Q261" s="23" t="str">
        <f t="shared" si="28"/>
        <v/>
      </c>
      <c r="R261" s="43">
        <f t="shared" si="29"/>
        <v>1</v>
      </c>
      <c r="S261" s="43" t="str">
        <f t="shared" si="30"/>
        <v/>
      </c>
    </row>
    <row r="262" spans="1:32" x14ac:dyDescent="0.25">
      <c r="A262" s="1">
        <v>1684</v>
      </c>
      <c r="B262" s="19" t="s">
        <v>158</v>
      </c>
      <c r="C262" s="28" t="s">
        <v>124</v>
      </c>
      <c r="D262" s="28" t="s">
        <v>431</v>
      </c>
      <c r="E262" s="19" t="s">
        <v>799</v>
      </c>
      <c r="F262" s="18">
        <v>472056</v>
      </c>
      <c r="G262" s="18"/>
      <c r="H262" s="18"/>
      <c r="I262" s="18"/>
      <c r="J262" s="18"/>
      <c r="K262" s="18"/>
      <c r="L262" s="18"/>
      <c r="M262" s="34">
        <v>213222</v>
      </c>
      <c r="N262" s="23" t="str">
        <f t="shared" ref="N262:N325" si="31">IF(I262="","",1)</f>
        <v/>
      </c>
      <c r="O262" s="23">
        <f t="shared" ref="O262:O325" si="32">IF(M262="","",1)</f>
        <v>1</v>
      </c>
      <c r="P262" s="23">
        <f t="shared" ref="P262:P325" si="33">IF(F262="","",1)</f>
        <v>1</v>
      </c>
      <c r="Q262" s="23" t="str">
        <f t="shared" ref="Q262:Q325" si="34">IF(H262="","",1)</f>
        <v/>
      </c>
      <c r="R262" s="43">
        <f t="shared" ref="R262:R325" si="35">IF(SUM(O262:Q262)&gt;0,1,"")</f>
        <v>1</v>
      </c>
      <c r="S262" s="43">
        <f t="shared" ref="S262:S325" si="36">IF(SUM(O262:P262)=2,1,"")</f>
        <v>1</v>
      </c>
    </row>
    <row r="263" spans="1:32" x14ac:dyDescent="0.25">
      <c r="A263" s="1">
        <v>1837</v>
      </c>
      <c r="B263" s="19" t="s">
        <v>673</v>
      </c>
      <c r="C263" s="28" t="s">
        <v>123</v>
      </c>
      <c r="D263" s="28" t="s">
        <v>53</v>
      </c>
      <c r="E263" s="19" t="s">
        <v>827</v>
      </c>
      <c r="F263" s="18">
        <v>472358</v>
      </c>
      <c r="G263" s="18"/>
      <c r="H263" s="18"/>
      <c r="I263" s="18"/>
      <c r="J263" s="18"/>
      <c r="K263" s="18"/>
      <c r="L263" s="18"/>
      <c r="M263" s="34">
        <v>213227</v>
      </c>
      <c r="N263" s="23" t="str">
        <f t="shared" si="31"/>
        <v/>
      </c>
      <c r="O263" s="23">
        <f t="shared" si="32"/>
        <v>1</v>
      </c>
      <c r="P263" s="23">
        <f t="shared" si="33"/>
        <v>1</v>
      </c>
      <c r="Q263" s="23" t="str">
        <f t="shared" si="34"/>
        <v/>
      </c>
      <c r="R263" s="43">
        <f t="shared" si="35"/>
        <v>1</v>
      </c>
      <c r="S263" s="43">
        <f t="shared" si="36"/>
        <v>1</v>
      </c>
      <c r="AC263" s="37"/>
      <c r="AD263" s="37"/>
      <c r="AE263" s="37"/>
      <c r="AF263" s="37"/>
    </row>
    <row r="264" spans="1:32" x14ac:dyDescent="0.25">
      <c r="A264" s="1">
        <v>1828</v>
      </c>
      <c r="B264" s="19" t="s">
        <v>674</v>
      </c>
      <c r="C264" s="28" t="s">
        <v>432</v>
      </c>
      <c r="D264" s="28" t="s">
        <v>433</v>
      </c>
      <c r="E264" s="19"/>
      <c r="F264" s="18">
        <v>472347</v>
      </c>
      <c r="G264" s="18"/>
      <c r="H264" s="18"/>
      <c r="I264" s="18"/>
      <c r="J264" s="18"/>
      <c r="K264" s="18"/>
      <c r="L264" s="18"/>
      <c r="M264" s="2"/>
      <c r="N264" s="23" t="str">
        <f t="shared" si="31"/>
        <v/>
      </c>
      <c r="O264" s="23" t="str">
        <f t="shared" si="32"/>
        <v/>
      </c>
      <c r="P264" s="23">
        <f t="shared" si="33"/>
        <v>1</v>
      </c>
      <c r="Q264" s="23" t="str">
        <f t="shared" si="34"/>
        <v/>
      </c>
      <c r="R264" s="43">
        <f t="shared" si="35"/>
        <v>1</v>
      </c>
      <c r="S264" s="43" t="str">
        <f t="shared" si="36"/>
        <v/>
      </c>
      <c r="AC264" s="37"/>
      <c r="AD264" s="37"/>
      <c r="AE264" s="37"/>
      <c r="AF264" s="37"/>
    </row>
    <row r="265" spans="1:32" x14ac:dyDescent="0.25">
      <c r="A265" s="1">
        <v>1857</v>
      </c>
      <c r="B265" s="19" t="s">
        <v>675</v>
      </c>
      <c r="C265" s="28" t="s">
        <v>68</v>
      </c>
      <c r="D265" s="28" t="s">
        <v>378</v>
      </c>
      <c r="E265" s="19"/>
      <c r="F265" s="18">
        <v>472383</v>
      </c>
      <c r="G265" s="18"/>
      <c r="H265" s="18"/>
      <c r="I265" s="18"/>
      <c r="J265" s="18"/>
      <c r="K265" s="18"/>
      <c r="L265" s="18"/>
      <c r="M265" s="2"/>
      <c r="N265" s="23" t="str">
        <f t="shared" si="31"/>
        <v/>
      </c>
      <c r="O265" s="23" t="str">
        <f t="shared" si="32"/>
        <v/>
      </c>
      <c r="P265" s="23">
        <f t="shared" si="33"/>
        <v>1</v>
      </c>
      <c r="Q265" s="23" t="str">
        <f t="shared" si="34"/>
        <v/>
      </c>
      <c r="R265" s="43">
        <f t="shared" si="35"/>
        <v>1</v>
      </c>
      <c r="S265" s="43" t="str">
        <f t="shared" si="36"/>
        <v/>
      </c>
    </row>
    <row r="266" spans="1:32" x14ac:dyDescent="0.25">
      <c r="A266" s="1">
        <v>1830</v>
      </c>
      <c r="B266" s="19" t="s">
        <v>676</v>
      </c>
      <c r="C266" s="28" t="s">
        <v>434</v>
      </c>
      <c r="D266" s="28" t="s">
        <v>435</v>
      </c>
      <c r="E266" s="19"/>
      <c r="F266" s="18">
        <v>472349</v>
      </c>
      <c r="G266" s="18"/>
      <c r="H266" s="18"/>
      <c r="I266" s="18"/>
      <c r="J266" s="18"/>
      <c r="K266" s="18"/>
      <c r="L266" s="18"/>
      <c r="M266" s="2"/>
      <c r="N266" s="23" t="str">
        <f t="shared" si="31"/>
        <v/>
      </c>
      <c r="O266" s="23" t="str">
        <f t="shared" si="32"/>
        <v/>
      </c>
      <c r="P266" s="23">
        <f t="shared" si="33"/>
        <v>1</v>
      </c>
      <c r="Q266" s="23" t="str">
        <f t="shared" si="34"/>
        <v/>
      </c>
      <c r="R266" s="43">
        <f t="shared" si="35"/>
        <v>1</v>
      </c>
      <c r="S266" s="43" t="str">
        <f t="shared" si="36"/>
        <v/>
      </c>
    </row>
    <row r="267" spans="1:32" x14ac:dyDescent="0.25">
      <c r="A267" s="1">
        <v>1829</v>
      </c>
      <c r="B267" s="19" t="s">
        <v>677</v>
      </c>
      <c r="C267" s="28" t="s">
        <v>436</v>
      </c>
      <c r="D267" s="28" t="s">
        <v>437</v>
      </c>
      <c r="E267" s="19"/>
      <c r="F267" s="18">
        <v>472348</v>
      </c>
      <c r="G267" s="18"/>
      <c r="H267" s="18"/>
      <c r="I267" s="18"/>
      <c r="J267" s="18"/>
      <c r="K267" s="18"/>
      <c r="L267" s="18"/>
      <c r="M267" s="2"/>
      <c r="N267" s="23" t="str">
        <f t="shared" si="31"/>
        <v/>
      </c>
      <c r="O267" s="23" t="str">
        <f t="shared" si="32"/>
        <v/>
      </c>
      <c r="P267" s="23">
        <f t="shared" si="33"/>
        <v>1</v>
      </c>
      <c r="Q267" s="23" t="str">
        <f t="shared" si="34"/>
        <v/>
      </c>
      <c r="R267" s="43">
        <f t="shared" si="35"/>
        <v>1</v>
      </c>
      <c r="S267" s="43" t="str">
        <f t="shared" si="36"/>
        <v/>
      </c>
    </row>
    <row r="268" spans="1:32" x14ac:dyDescent="0.25">
      <c r="A268" s="1">
        <v>1922</v>
      </c>
      <c r="B268" s="19" t="s">
        <v>678</v>
      </c>
      <c r="C268" s="28" t="s">
        <v>438</v>
      </c>
      <c r="D268" s="28" t="s">
        <v>439</v>
      </c>
      <c r="E268" s="19"/>
      <c r="F268" s="18">
        <v>472490</v>
      </c>
      <c r="G268" s="18"/>
      <c r="H268" s="18"/>
      <c r="I268" s="18"/>
      <c r="J268" s="18"/>
      <c r="K268" s="18"/>
      <c r="L268" s="18"/>
      <c r="M268" s="2"/>
      <c r="N268" s="23" t="str">
        <f t="shared" si="31"/>
        <v/>
      </c>
      <c r="O268" s="23" t="str">
        <f t="shared" si="32"/>
        <v/>
      </c>
      <c r="P268" s="23">
        <f t="shared" si="33"/>
        <v>1</v>
      </c>
      <c r="Q268" s="23" t="str">
        <f t="shared" si="34"/>
        <v/>
      </c>
      <c r="R268" s="43">
        <f t="shared" si="35"/>
        <v>1</v>
      </c>
      <c r="S268" s="43" t="str">
        <f t="shared" si="36"/>
        <v/>
      </c>
    </row>
    <row r="269" spans="1:32" ht="15.75" x14ac:dyDescent="0.25">
      <c r="A269" s="41" t="s">
        <v>754</v>
      </c>
      <c r="B269" s="26" t="s">
        <v>28</v>
      </c>
      <c r="C269" s="27" t="s">
        <v>5</v>
      </c>
      <c r="D269" s="27" t="s">
        <v>6</v>
      </c>
      <c r="E269" s="27" t="s">
        <v>7</v>
      </c>
      <c r="F269" s="17"/>
      <c r="G269" s="17"/>
      <c r="H269" s="17"/>
      <c r="I269" s="17"/>
      <c r="J269" s="17"/>
      <c r="K269" s="17"/>
      <c r="L269" s="17"/>
      <c r="M269" s="17"/>
      <c r="N269" s="23" t="str">
        <f t="shared" si="31"/>
        <v/>
      </c>
      <c r="O269" s="23" t="str">
        <f t="shared" si="32"/>
        <v/>
      </c>
      <c r="P269" s="23" t="str">
        <f t="shared" si="33"/>
        <v/>
      </c>
      <c r="Q269" s="23" t="str">
        <f t="shared" si="34"/>
        <v/>
      </c>
      <c r="R269" s="43" t="str">
        <f t="shared" si="35"/>
        <v/>
      </c>
      <c r="S269" s="43" t="str">
        <f t="shared" si="36"/>
        <v/>
      </c>
    </row>
    <row r="270" spans="1:32" x14ac:dyDescent="0.25">
      <c r="A270" s="1">
        <v>1890</v>
      </c>
      <c r="B270" s="19" t="s">
        <v>679</v>
      </c>
      <c r="C270" s="28" t="s">
        <v>217</v>
      </c>
      <c r="D270" s="28" t="s">
        <v>440</v>
      </c>
      <c r="E270" s="19"/>
      <c r="F270" s="18">
        <v>472445</v>
      </c>
      <c r="G270" s="18"/>
      <c r="H270" s="18"/>
      <c r="I270" s="18"/>
      <c r="J270" s="18"/>
      <c r="K270" s="18"/>
      <c r="L270" s="18"/>
      <c r="M270" s="2"/>
      <c r="N270" s="23" t="str">
        <f t="shared" si="31"/>
        <v/>
      </c>
      <c r="O270" s="23" t="str">
        <f t="shared" si="32"/>
        <v/>
      </c>
      <c r="P270" s="23">
        <f t="shared" si="33"/>
        <v>1</v>
      </c>
      <c r="Q270" s="23" t="str">
        <f t="shared" si="34"/>
        <v/>
      </c>
      <c r="R270" s="43">
        <f t="shared" si="35"/>
        <v>1</v>
      </c>
      <c r="S270" s="43" t="str">
        <f t="shared" si="36"/>
        <v/>
      </c>
    </row>
    <row r="271" spans="1:32" x14ac:dyDescent="0.25">
      <c r="A271" s="1">
        <v>1788</v>
      </c>
      <c r="B271" s="19" t="s">
        <v>680</v>
      </c>
      <c r="C271" s="28" t="s">
        <v>441</v>
      </c>
      <c r="D271" s="28" t="s">
        <v>58</v>
      </c>
      <c r="E271" s="19" t="s">
        <v>829</v>
      </c>
      <c r="F271" s="18">
        <v>472241</v>
      </c>
      <c r="G271" s="18"/>
      <c r="H271" s="18"/>
      <c r="I271" s="18"/>
      <c r="J271" s="18"/>
      <c r="K271" s="18"/>
      <c r="L271" s="18"/>
      <c r="M271" s="34">
        <v>213560</v>
      </c>
      <c r="N271" s="23" t="str">
        <f t="shared" si="31"/>
        <v/>
      </c>
      <c r="O271" s="23">
        <f t="shared" si="32"/>
        <v>1</v>
      </c>
      <c r="P271" s="23">
        <f t="shared" si="33"/>
        <v>1</v>
      </c>
      <c r="Q271" s="23" t="str">
        <f t="shared" si="34"/>
        <v/>
      </c>
      <c r="R271" s="43">
        <f t="shared" si="35"/>
        <v>1</v>
      </c>
      <c r="S271" s="43">
        <f t="shared" si="36"/>
        <v>1</v>
      </c>
    </row>
    <row r="272" spans="1:32" x14ac:dyDescent="0.25">
      <c r="A272" s="1">
        <v>1788</v>
      </c>
      <c r="B272" s="19" t="s">
        <v>681</v>
      </c>
      <c r="C272" s="28" t="s">
        <v>123</v>
      </c>
      <c r="D272" s="28" t="s">
        <v>442</v>
      </c>
      <c r="E272" s="19"/>
      <c r="F272" s="18">
        <v>472242</v>
      </c>
      <c r="G272" s="18"/>
      <c r="H272" s="18"/>
      <c r="I272" s="18"/>
      <c r="J272" s="18"/>
      <c r="K272" s="18"/>
      <c r="L272" s="18"/>
      <c r="M272" s="2"/>
      <c r="N272" s="23" t="str">
        <f t="shared" si="31"/>
        <v/>
      </c>
      <c r="O272" s="23" t="str">
        <f t="shared" si="32"/>
        <v/>
      </c>
      <c r="P272" s="23">
        <f t="shared" si="33"/>
        <v>1</v>
      </c>
      <c r="Q272" s="23" t="str">
        <f t="shared" si="34"/>
        <v/>
      </c>
      <c r="R272" s="43">
        <f t="shared" si="35"/>
        <v>1</v>
      </c>
      <c r="S272" s="43" t="str">
        <f t="shared" si="36"/>
        <v/>
      </c>
      <c r="AC272" s="37"/>
      <c r="AD272" s="37"/>
      <c r="AE272" s="37"/>
      <c r="AF272" s="37"/>
    </row>
    <row r="273" spans="1:32" x14ac:dyDescent="0.25">
      <c r="A273" s="1">
        <v>1889</v>
      </c>
      <c r="B273" s="19" t="s">
        <v>682</v>
      </c>
      <c r="C273" s="28" t="s">
        <v>191</v>
      </c>
      <c r="D273" s="28" t="s">
        <v>251</v>
      </c>
      <c r="E273" s="19"/>
      <c r="F273" s="18">
        <v>472444</v>
      </c>
      <c r="G273" s="18"/>
      <c r="H273" s="18"/>
      <c r="I273" s="18"/>
      <c r="J273" s="18"/>
      <c r="K273" s="18"/>
      <c r="L273" s="18"/>
      <c r="M273" s="2"/>
      <c r="N273" s="23" t="str">
        <f t="shared" si="31"/>
        <v/>
      </c>
      <c r="O273" s="23" t="str">
        <f t="shared" si="32"/>
        <v/>
      </c>
      <c r="P273" s="23">
        <f t="shared" si="33"/>
        <v>1</v>
      </c>
      <c r="Q273" s="23" t="str">
        <f t="shared" si="34"/>
        <v/>
      </c>
      <c r="R273" s="43">
        <f t="shared" si="35"/>
        <v>1</v>
      </c>
      <c r="S273" s="43" t="str">
        <f t="shared" si="36"/>
        <v/>
      </c>
    </row>
    <row r="274" spans="1:32" x14ac:dyDescent="0.25">
      <c r="A274" s="1">
        <v>1888</v>
      </c>
      <c r="B274" s="19" t="s">
        <v>683</v>
      </c>
      <c r="C274" s="28" t="s">
        <v>307</v>
      </c>
      <c r="D274" s="28" t="s">
        <v>340</v>
      </c>
      <c r="E274" s="19"/>
      <c r="F274" s="18">
        <v>472443</v>
      </c>
      <c r="G274" s="18"/>
      <c r="H274" s="18"/>
      <c r="I274" s="18"/>
      <c r="J274" s="18"/>
      <c r="K274" s="18"/>
      <c r="L274" s="18"/>
      <c r="M274" s="2"/>
      <c r="N274" s="23" t="str">
        <f t="shared" si="31"/>
        <v/>
      </c>
      <c r="O274" s="23" t="str">
        <f t="shared" si="32"/>
        <v/>
      </c>
      <c r="P274" s="23">
        <f t="shared" si="33"/>
        <v>1</v>
      </c>
      <c r="Q274" s="23" t="str">
        <f t="shared" si="34"/>
        <v/>
      </c>
      <c r="R274" s="43">
        <f t="shared" si="35"/>
        <v>1</v>
      </c>
      <c r="S274" s="43" t="str">
        <f t="shared" si="36"/>
        <v/>
      </c>
    </row>
    <row r="275" spans="1:32" x14ac:dyDescent="0.25">
      <c r="A275" s="1">
        <v>1886</v>
      </c>
      <c r="B275" s="19" t="s">
        <v>684</v>
      </c>
      <c r="C275" s="28"/>
      <c r="D275" s="28"/>
      <c r="E275" s="19"/>
      <c r="F275" s="18">
        <v>472441</v>
      </c>
      <c r="G275" s="18"/>
      <c r="H275" s="18"/>
      <c r="I275" s="18"/>
      <c r="J275" s="18"/>
      <c r="K275" s="18"/>
      <c r="L275" s="18"/>
      <c r="M275" s="2"/>
      <c r="N275" s="23" t="str">
        <f t="shared" si="31"/>
        <v/>
      </c>
      <c r="O275" s="23" t="str">
        <f t="shared" si="32"/>
        <v/>
      </c>
      <c r="P275" s="23">
        <f t="shared" si="33"/>
        <v>1</v>
      </c>
      <c r="Q275" s="23" t="str">
        <f t="shared" si="34"/>
        <v/>
      </c>
      <c r="R275" s="43">
        <f t="shared" si="35"/>
        <v>1</v>
      </c>
      <c r="S275" s="43" t="str">
        <f t="shared" si="36"/>
        <v/>
      </c>
    </row>
    <row r="276" spans="1:32" x14ac:dyDescent="0.25">
      <c r="A276" s="1">
        <v>1894</v>
      </c>
      <c r="B276" s="19" t="s">
        <v>685</v>
      </c>
      <c r="C276" s="28" t="s">
        <v>249</v>
      </c>
      <c r="D276" s="28" t="s">
        <v>197</v>
      </c>
      <c r="E276" s="19"/>
      <c r="F276" s="18">
        <v>472449</v>
      </c>
      <c r="G276" s="18"/>
      <c r="H276" s="18"/>
      <c r="I276" s="18"/>
      <c r="J276" s="18"/>
      <c r="K276" s="18"/>
      <c r="L276" s="18"/>
      <c r="M276" s="2"/>
      <c r="N276" s="23" t="str">
        <f t="shared" si="31"/>
        <v/>
      </c>
      <c r="O276" s="23" t="str">
        <f t="shared" si="32"/>
        <v/>
      </c>
      <c r="P276" s="23">
        <f t="shared" si="33"/>
        <v>1</v>
      </c>
      <c r="Q276" s="23" t="str">
        <f t="shared" si="34"/>
        <v/>
      </c>
      <c r="R276" s="43">
        <f t="shared" si="35"/>
        <v>1</v>
      </c>
      <c r="S276" s="43" t="str">
        <f t="shared" si="36"/>
        <v/>
      </c>
    </row>
    <row r="277" spans="1:32" x14ac:dyDescent="0.25">
      <c r="A277" s="1">
        <v>1894</v>
      </c>
      <c r="B277" s="19" t="s">
        <v>686</v>
      </c>
      <c r="C277" s="28" t="s">
        <v>179</v>
      </c>
      <c r="D277" s="28" t="s">
        <v>343</v>
      </c>
      <c r="E277" s="19"/>
      <c r="F277" s="18">
        <v>472450</v>
      </c>
      <c r="G277" s="18"/>
      <c r="H277" s="18"/>
      <c r="I277" s="18"/>
      <c r="J277" s="18"/>
      <c r="K277" s="18"/>
      <c r="L277" s="18"/>
      <c r="M277" s="2"/>
      <c r="N277" s="23" t="str">
        <f t="shared" si="31"/>
        <v/>
      </c>
      <c r="O277" s="23" t="str">
        <f t="shared" si="32"/>
        <v/>
      </c>
      <c r="P277" s="23">
        <f t="shared" si="33"/>
        <v>1</v>
      </c>
      <c r="Q277" s="23" t="str">
        <f t="shared" si="34"/>
        <v/>
      </c>
      <c r="R277" s="43">
        <f t="shared" si="35"/>
        <v>1</v>
      </c>
      <c r="S277" s="43" t="str">
        <f t="shared" si="36"/>
        <v/>
      </c>
    </row>
    <row r="278" spans="1:32" x14ac:dyDescent="0.25">
      <c r="A278" s="1">
        <v>1891</v>
      </c>
      <c r="B278" s="19" t="s">
        <v>687</v>
      </c>
      <c r="C278" s="28" t="s">
        <v>242</v>
      </c>
      <c r="D278" s="28" t="s">
        <v>424</v>
      </c>
      <c r="E278" s="19"/>
      <c r="F278" s="18">
        <v>472447</v>
      </c>
      <c r="G278" s="18"/>
      <c r="H278" s="18"/>
      <c r="I278" s="18"/>
      <c r="J278" s="18"/>
      <c r="K278" s="18"/>
      <c r="L278" s="18"/>
      <c r="M278" s="2"/>
      <c r="N278" s="23" t="str">
        <f t="shared" si="31"/>
        <v/>
      </c>
      <c r="O278" s="23" t="str">
        <f t="shared" si="32"/>
        <v/>
      </c>
      <c r="P278" s="23">
        <f t="shared" si="33"/>
        <v>1</v>
      </c>
      <c r="Q278" s="23" t="str">
        <f t="shared" si="34"/>
        <v/>
      </c>
      <c r="R278" s="43">
        <f t="shared" si="35"/>
        <v>1</v>
      </c>
      <c r="S278" s="43" t="str">
        <f t="shared" si="36"/>
        <v/>
      </c>
    </row>
    <row r="279" spans="1:32" x14ac:dyDescent="0.25">
      <c r="A279" s="1">
        <v>1887</v>
      </c>
      <c r="B279" s="19" t="s">
        <v>688</v>
      </c>
      <c r="C279" s="28" t="s">
        <v>245</v>
      </c>
      <c r="D279" s="28" t="s">
        <v>443</v>
      </c>
      <c r="E279" s="19"/>
      <c r="F279" s="18">
        <v>472442</v>
      </c>
      <c r="G279" s="18"/>
      <c r="H279" s="18"/>
      <c r="I279" s="18"/>
      <c r="J279" s="18"/>
      <c r="K279" s="18"/>
      <c r="L279" s="18"/>
      <c r="M279" s="2"/>
      <c r="N279" s="23" t="str">
        <f t="shared" si="31"/>
        <v/>
      </c>
      <c r="O279" s="23" t="str">
        <f t="shared" si="32"/>
        <v/>
      </c>
      <c r="P279" s="23">
        <f t="shared" si="33"/>
        <v>1</v>
      </c>
      <c r="Q279" s="23" t="str">
        <f t="shared" si="34"/>
        <v/>
      </c>
      <c r="R279" s="43">
        <f t="shared" si="35"/>
        <v>1</v>
      </c>
      <c r="S279" s="43" t="str">
        <f t="shared" si="36"/>
        <v/>
      </c>
    </row>
    <row r="280" spans="1:32" x14ac:dyDescent="0.25">
      <c r="A280" s="1">
        <v>1789</v>
      </c>
      <c r="B280" s="19" t="s">
        <v>792</v>
      </c>
      <c r="C280" s="28">
        <v>1866</v>
      </c>
      <c r="D280" s="28" t="s">
        <v>84</v>
      </c>
      <c r="E280" s="19" t="s">
        <v>828</v>
      </c>
      <c r="F280" s="18">
        <v>472243</v>
      </c>
      <c r="G280" s="18"/>
      <c r="H280" s="18"/>
      <c r="I280" s="18"/>
      <c r="J280" s="18"/>
      <c r="K280" s="18"/>
      <c r="L280" s="18"/>
      <c r="M280" s="34">
        <v>213548</v>
      </c>
      <c r="N280" s="23" t="str">
        <f t="shared" si="31"/>
        <v/>
      </c>
      <c r="O280" s="23">
        <f t="shared" si="32"/>
        <v>1</v>
      </c>
      <c r="P280" s="23">
        <f t="shared" si="33"/>
        <v>1</v>
      </c>
      <c r="Q280" s="23" t="str">
        <f t="shared" si="34"/>
        <v/>
      </c>
      <c r="R280" s="43">
        <f t="shared" si="35"/>
        <v>1</v>
      </c>
      <c r="S280" s="43">
        <f t="shared" si="36"/>
        <v>1</v>
      </c>
    </row>
    <row r="281" spans="1:32" x14ac:dyDescent="0.25">
      <c r="A281" s="1">
        <v>1891</v>
      </c>
      <c r="B281" s="19" t="s">
        <v>689</v>
      </c>
      <c r="C281" s="28" t="s">
        <v>181</v>
      </c>
      <c r="D281" s="28" t="s">
        <v>385</v>
      </c>
      <c r="E281" s="19"/>
      <c r="F281" s="18">
        <v>472446</v>
      </c>
      <c r="G281" s="18"/>
      <c r="H281" s="18"/>
      <c r="I281" s="18"/>
      <c r="J281" s="18"/>
      <c r="K281" s="18"/>
      <c r="L281" s="18"/>
      <c r="M281" s="2"/>
      <c r="N281" s="23" t="str">
        <f t="shared" si="31"/>
        <v/>
      </c>
      <c r="O281" s="23" t="str">
        <f t="shared" si="32"/>
        <v/>
      </c>
      <c r="P281" s="23">
        <f t="shared" si="33"/>
        <v>1</v>
      </c>
      <c r="Q281" s="23" t="str">
        <f t="shared" si="34"/>
        <v/>
      </c>
      <c r="R281" s="43">
        <f t="shared" si="35"/>
        <v>1</v>
      </c>
      <c r="S281" s="43" t="str">
        <f t="shared" si="36"/>
        <v/>
      </c>
      <c r="AC281" s="37"/>
      <c r="AD281" s="37"/>
      <c r="AE281" s="37"/>
      <c r="AF281" s="37"/>
    </row>
    <row r="282" spans="1:32" x14ac:dyDescent="0.25">
      <c r="A282" s="1">
        <v>1885</v>
      </c>
      <c r="B282" s="19" t="s">
        <v>690</v>
      </c>
      <c r="C282" s="28" t="s">
        <v>301</v>
      </c>
      <c r="D282" s="28" t="s">
        <v>216</v>
      </c>
      <c r="E282" s="19"/>
      <c r="F282" s="18">
        <v>472440</v>
      </c>
      <c r="G282" s="18"/>
      <c r="H282" s="18"/>
      <c r="I282" s="18"/>
      <c r="J282" s="18"/>
      <c r="K282" s="18"/>
      <c r="L282" s="18"/>
      <c r="M282" s="2"/>
      <c r="N282" s="23" t="str">
        <f t="shared" si="31"/>
        <v/>
      </c>
      <c r="O282" s="23" t="str">
        <f t="shared" si="32"/>
        <v/>
      </c>
      <c r="P282" s="23">
        <f t="shared" si="33"/>
        <v>1</v>
      </c>
      <c r="Q282" s="23" t="str">
        <f t="shared" si="34"/>
        <v/>
      </c>
      <c r="R282" s="43">
        <f t="shared" si="35"/>
        <v>1</v>
      </c>
      <c r="S282" s="43" t="str">
        <f t="shared" si="36"/>
        <v/>
      </c>
    </row>
    <row r="283" spans="1:32" ht="15.75" x14ac:dyDescent="0.25">
      <c r="A283" s="41" t="s">
        <v>754</v>
      </c>
      <c r="B283" s="26" t="s">
        <v>29</v>
      </c>
      <c r="C283" s="27" t="s">
        <v>5</v>
      </c>
      <c r="D283" s="27" t="s">
        <v>6</v>
      </c>
      <c r="E283" s="27" t="s">
        <v>7</v>
      </c>
      <c r="F283" s="17"/>
      <c r="G283" s="17"/>
      <c r="H283" s="17"/>
      <c r="I283" s="17"/>
      <c r="J283" s="17"/>
      <c r="K283" s="17"/>
      <c r="L283" s="17"/>
      <c r="M283" s="17"/>
      <c r="N283" s="23" t="str">
        <f t="shared" si="31"/>
        <v/>
      </c>
      <c r="O283" s="23" t="str">
        <f t="shared" si="32"/>
        <v/>
      </c>
      <c r="P283" s="23" t="str">
        <f t="shared" si="33"/>
        <v/>
      </c>
      <c r="Q283" s="23" t="str">
        <f t="shared" si="34"/>
        <v/>
      </c>
      <c r="R283" s="43" t="str">
        <f t="shared" si="35"/>
        <v/>
      </c>
      <c r="S283" s="43" t="str">
        <f t="shared" si="36"/>
        <v/>
      </c>
    </row>
    <row r="284" spans="1:32" x14ac:dyDescent="0.25">
      <c r="A284" s="1">
        <v>1742</v>
      </c>
      <c r="B284" s="19" t="s">
        <v>691</v>
      </c>
      <c r="C284" s="28" t="s">
        <v>99</v>
      </c>
      <c r="D284" s="28" t="s">
        <v>444</v>
      </c>
      <c r="E284" s="19"/>
      <c r="F284" s="18">
        <v>472151</v>
      </c>
      <c r="G284" s="18"/>
      <c r="H284" s="18"/>
      <c r="I284" s="18"/>
      <c r="J284" s="18"/>
      <c r="K284" s="18"/>
      <c r="L284" s="18"/>
      <c r="M284" s="2"/>
      <c r="N284" s="23" t="str">
        <f t="shared" si="31"/>
        <v/>
      </c>
      <c r="O284" s="23" t="str">
        <f t="shared" si="32"/>
        <v/>
      </c>
      <c r="P284" s="23">
        <f t="shared" si="33"/>
        <v>1</v>
      </c>
      <c r="Q284" s="23" t="str">
        <f t="shared" si="34"/>
        <v/>
      </c>
      <c r="R284" s="43">
        <f t="shared" si="35"/>
        <v>1</v>
      </c>
      <c r="S284" s="43" t="str">
        <f t="shared" si="36"/>
        <v/>
      </c>
    </row>
    <row r="285" spans="1:32" x14ac:dyDescent="0.25">
      <c r="A285" s="1">
        <v>1860</v>
      </c>
      <c r="B285" s="19" t="s">
        <v>692</v>
      </c>
      <c r="C285" s="28" t="s">
        <v>96</v>
      </c>
      <c r="D285" s="28" t="s">
        <v>419</v>
      </c>
      <c r="E285" s="19"/>
      <c r="F285" s="18">
        <v>472386</v>
      </c>
      <c r="G285" s="18"/>
      <c r="H285" s="18"/>
      <c r="I285" s="18"/>
      <c r="J285" s="18"/>
      <c r="K285" s="18"/>
      <c r="L285" s="18"/>
      <c r="M285" s="2"/>
      <c r="N285" s="23" t="str">
        <f t="shared" si="31"/>
        <v/>
      </c>
      <c r="O285" s="23" t="str">
        <f t="shared" si="32"/>
        <v/>
      </c>
      <c r="P285" s="23">
        <f t="shared" si="33"/>
        <v>1</v>
      </c>
      <c r="Q285" s="23" t="str">
        <f t="shared" si="34"/>
        <v/>
      </c>
      <c r="R285" s="43">
        <f t="shared" si="35"/>
        <v>1</v>
      </c>
      <c r="S285" s="43" t="str">
        <f t="shared" si="36"/>
        <v/>
      </c>
    </row>
    <row r="286" spans="1:32" x14ac:dyDescent="0.25">
      <c r="A286" s="1">
        <v>1742</v>
      </c>
      <c r="B286" s="19" t="s">
        <v>693</v>
      </c>
      <c r="C286" s="28" t="s">
        <v>57</v>
      </c>
      <c r="D286" s="28" t="s">
        <v>190</v>
      </c>
      <c r="E286" s="19"/>
      <c r="F286" s="18">
        <v>472150</v>
      </c>
      <c r="G286" s="18"/>
      <c r="H286" s="18"/>
      <c r="I286" s="18"/>
      <c r="J286" s="18"/>
      <c r="K286" s="18"/>
      <c r="L286" s="18"/>
      <c r="M286" s="2"/>
      <c r="N286" s="23" t="str">
        <f t="shared" si="31"/>
        <v/>
      </c>
      <c r="O286" s="23" t="str">
        <f t="shared" si="32"/>
        <v/>
      </c>
      <c r="P286" s="23">
        <f t="shared" si="33"/>
        <v>1</v>
      </c>
      <c r="Q286" s="23" t="str">
        <f t="shared" si="34"/>
        <v/>
      </c>
      <c r="R286" s="43">
        <f t="shared" si="35"/>
        <v>1</v>
      </c>
      <c r="S286" s="43" t="str">
        <f t="shared" si="36"/>
        <v/>
      </c>
    </row>
    <row r="287" spans="1:32" x14ac:dyDescent="0.25">
      <c r="A287" s="1">
        <v>1860</v>
      </c>
      <c r="B287" s="19" t="s">
        <v>694</v>
      </c>
      <c r="C287" s="28" t="s">
        <v>179</v>
      </c>
      <c r="D287" s="28" t="s">
        <v>283</v>
      </c>
      <c r="E287" s="19"/>
      <c r="F287" s="18">
        <v>472387</v>
      </c>
      <c r="G287" s="18"/>
      <c r="H287" s="18"/>
      <c r="I287" s="18"/>
      <c r="J287" s="18"/>
      <c r="K287" s="18"/>
      <c r="L287" s="18"/>
      <c r="M287" s="2"/>
      <c r="N287" s="23" t="str">
        <f t="shared" si="31"/>
        <v/>
      </c>
      <c r="O287" s="23" t="str">
        <f t="shared" si="32"/>
        <v/>
      </c>
      <c r="P287" s="23">
        <f t="shared" si="33"/>
        <v>1</v>
      </c>
      <c r="Q287" s="23" t="str">
        <f t="shared" si="34"/>
        <v/>
      </c>
      <c r="R287" s="43">
        <f t="shared" si="35"/>
        <v>1</v>
      </c>
      <c r="S287" s="43" t="str">
        <f t="shared" si="36"/>
        <v/>
      </c>
    </row>
    <row r="288" spans="1:32" x14ac:dyDescent="0.25">
      <c r="A288" s="1">
        <v>1812</v>
      </c>
      <c r="B288" s="19" t="s">
        <v>695</v>
      </c>
      <c r="C288" s="28" t="s">
        <v>68</v>
      </c>
      <c r="D288" s="28" t="s">
        <v>69</v>
      </c>
      <c r="E288" s="19"/>
      <c r="F288" s="18">
        <v>472326</v>
      </c>
      <c r="G288" s="18"/>
      <c r="H288" s="18"/>
      <c r="I288" s="18"/>
      <c r="J288" s="18"/>
      <c r="K288" s="18"/>
      <c r="L288" s="18"/>
      <c r="M288" s="2"/>
      <c r="N288" s="23" t="str">
        <f t="shared" si="31"/>
        <v/>
      </c>
      <c r="O288" s="23" t="str">
        <f t="shared" si="32"/>
        <v/>
      </c>
      <c r="P288" s="23">
        <f t="shared" si="33"/>
        <v>1</v>
      </c>
      <c r="Q288" s="23" t="str">
        <f t="shared" si="34"/>
        <v/>
      </c>
      <c r="R288" s="43">
        <f t="shared" si="35"/>
        <v>1</v>
      </c>
      <c r="S288" s="43" t="str">
        <f t="shared" si="36"/>
        <v/>
      </c>
    </row>
    <row r="289" spans="1:19" x14ac:dyDescent="0.25">
      <c r="A289" s="1">
        <v>1813</v>
      </c>
      <c r="B289" s="19" t="s">
        <v>696</v>
      </c>
      <c r="C289" s="28" t="s">
        <v>60</v>
      </c>
      <c r="D289" s="28" t="s">
        <v>419</v>
      </c>
      <c r="E289" s="19"/>
      <c r="F289" s="18">
        <v>472327</v>
      </c>
      <c r="G289" s="18"/>
      <c r="H289" s="18"/>
      <c r="I289" s="18"/>
      <c r="J289" s="18"/>
      <c r="K289" s="18"/>
      <c r="L289" s="18"/>
      <c r="M289" s="2"/>
      <c r="N289" s="23" t="str">
        <f t="shared" si="31"/>
        <v/>
      </c>
      <c r="O289" s="23" t="str">
        <f t="shared" si="32"/>
        <v/>
      </c>
      <c r="P289" s="23">
        <f t="shared" si="33"/>
        <v>1</v>
      </c>
      <c r="Q289" s="23" t="str">
        <f t="shared" si="34"/>
        <v/>
      </c>
      <c r="R289" s="43">
        <f t="shared" si="35"/>
        <v>1</v>
      </c>
      <c r="S289" s="43" t="str">
        <f t="shared" si="36"/>
        <v/>
      </c>
    </row>
    <row r="290" spans="1:19" x14ac:dyDescent="0.25">
      <c r="A290" s="1">
        <v>1811</v>
      </c>
      <c r="B290" s="19" t="s">
        <v>697</v>
      </c>
      <c r="C290" s="28"/>
      <c r="D290" s="28"/>
      <c r="E290" s="19"/>
      <c r="F290" s="18">
        <v>472325</v>
      </c>
      <c r="G290" s="18"/>
      <c r="H290" s="18"/>
      <c r="I290" s="18"/>
      <c r="J290" s="18"/>
      <c r="K290" s="18"/>
      <c r="L290" s="18"/>
      <c r="M290" s="2"/>
      <c r="N290" s="23" t="str">
        <f t="shared" si="31"/>
        <v/>
      </c>
      <c r="O290" s="23" t="str">
        <f t="shared" si="32"/>
        <v/>
      </c>
      <c r="P290" s="23">
        <f t="shared" si="33"/>
        <v>1</v>
      </c>
      <c r="Q290" s="23" t="str">
        <f t="shared" si="34"/>
        <v/>
      </c>
      <c r="R290" s="43">
        <f t="shared" si="35"/>
        <v>1</v>
      </c>
      <c r="S290" s="43" t="str">
        <f t="shared" si="36"/>
        <v/>
      </c>
    </row>
    <row r="291" spans="1:19" x14ac:dyDescent="0.25">
      <c r="A291" s="1">
        <v>1741</v>
      </c>
      <c r="B291" s="19" t="s">
        <v>698</v>
      </c>
      <c r="C291" s="28" t="s">
        <v>193</v>
      </c>
      <c r="D291" s="28" t="s">
        <v>188</v>
      </c>
      <c r="E291" s="19"/>
      <c r="F291" s="18">
        <v>472148</v>
      </c>
      <c r="G291" s="18"/>
      <c r="H291" s="18"/>
      <c r="I291" s="18"/>
      <c r="J291" s="18"/>
      <c r="K291" s="18"/>
      <c r="L291" s="18"/>
      <c r="M291" s="2"/>
      <c r="N291" s="23" t="str">
        <f t="shared" si="31"/>
        <v/>
      </c>
      <c r="O291" s="23" t="str">
        <f t="shared" si="32"/>
        <v/>
      </c>
      <c r="P291" s="23">
        <f t="shared" si="33"/>
        <v>1</v>
      </c>
      <c r="Q291" s="23" t="str">
        <f t="shared" si="34"/>
        <v/>
      </c>
      <c r="R291" s="43">
        <f t="shared" si="35"/>
        <v>1</v>
      </c>
      <c r="S291" s="43" t="str">
        <f t="shared" si="36"/>
        <v/>
      </c>
    </row>
    <row r="292" spans="1:19" x14ac:dyDescent="0.25">
      <c r="A292" s="1">
        <v>1741</v>
      </c>
      <c r="B292" s="19" t="s">
        <v>699</v>
      </c>
      <c r="C292" s="28" t="s">
        <v>194</v>
      </c>
      <c r="D292" s="28" t="s">
        <v>445</v>
      </c>
      <c r="E292" s="19"/>
      <c r="F292" s="18">
        <v>472149</v>
      </c>
      <c r="G292" s="18"/>
      <c r="H292" s="18"/>
      <c r="I292" s="18"/>
      <c r="J292" s="18"/>
      <c r="K292" s="18"/>
      <c r="L292" s="18"/>
      <c r="M292" s="2"/>
      <c r="N292" s="23" t="str">
        <f t="shared" si="31"/>
        <v/>
      </c>
      <c r="O292" s="23" t="str">
        <f t="shared" si="32"/>
        <v/>
      </c>
      <c r="P292" s="23">
        <f t="shared" si="33"/>
        <v>1</v>
      </c>
      <c r="Q292" s="23" t="str">
        <f t="shared" si="34"/>
        <v/>
      </c>
      <c r="R292" s="43">
        <f t="shared" si="35"/>
        <v>1</v>
      </c>
      <c r="S292" s="43" t="str">
        <f t="shared" si="36"/>
        <v/>
      </c>
    </row>
    <row r="293" spans="1:19" x14ac:dyDescent="0.25">
      <c r="A293" s="1">
        <v>1859</v>
      </c>
      <c r="B293" s="19" t="s">
        <v>700</v>
      </c>
      <c r="C293" s="28" t="s">
        <v>191</v>
      </c>
      <c r="D293" s="28" t="s">
        <v>295</v>
      </c>
      <c r="E293" s="19"/>
      <c r="F293" s="18">
        <v>472385</v>
      </c>
      <c r="G293" s="18"/>
      <c r="H293" s="18"/>
      <c r="I293" s="18"/>
      <c r="J293" s="18"/>
      <c r="K293" s="18"/>
      <c r="L293" s="18"/>
      <c r="M293" s="2"/>
      <c r="N293" s="23" t="str">
        <f t="shared" si="31"/>
        <v/>
      </c>
      <c r="O293" s="23" t="str">
        <f t="shared" si="32"/>
        <v/>
      </c>
      <c r="P293" s="23">
        <f t="shared" si="33"/>
        <v>1</v>
      </c>
      <c r="Q293" s="23" t="str">
        <f t="shared" si="34"/>
        <v/>
      </c>
      <c r="R293" s="43">
        <f t="shared" si="35"/>
        <v>1</v>
      </c>
      <c r="S293" s="43" t="str">
        <f t="shared" si="36"/>
        <v/>
      </c>
    </row>
    <row r="294" spans="1:19" x14ac:dyDescent="0.25">
      <c r="A294" s="1">
        <v>1809</v>
      </c>
      <c r="B294" s="19" t="s">
        <v>701</v>
      </c>
      <c r="C294" s="28" t="s">
        <v>335</v>
      </c>
      <c r="D294" s="28" t="s">
        <v>446</v>
      </c>
      <c r="E294" s="19"/>
      <c r="F294" s="18">
        <v>472323</v>
      </c>
      <c r="G294" s="18"/>
      <c r="H294" s="18"/>
      <c r="I294" s="18"/>
      <c r="J294" s="18"/>
      <c r="K294" s="18"/>
      <c r="L294" s="18"/>
      <c r="M294" s="2"/>
      <c r="N294" s="23" t="str">
        <f t="shared" si="31"/>
        <v/>
      </c>
      <c r="O294" s="23" t="str">
        <f t="shared" si="32"/>
        <v/>
      </c>
      <c r="P294" s="23">
        <f t="shared" si="33"/>
        <v>1</v>
      </c>
      <c r="Q294" s="23" t="str">
        <f t="shared" si="34"/>
        <v/>
      </c>
      <c r="R294" s="43">
        <f t="shared" si="35"/>
        <v>1</v>
      </c>
      <c r="S294" s="43" t="str">
        <f t="shared" si="36"/>
        <v/>
      </c>
    </row>
    <row r="295" spans="1:19" x14ac:dyDescent="0.25">
      <c r="A295" s="1">
        <v>1810</v>
      </c>
      <c r="B295" s="19" t="s">
        <v>702</v>
      </c>
      <c r="C295" s="28" t="s">
        <v>241</v>
      </c>
      <c r="D295" s="28" t="s">
        <v>404</v>
      </c>
      <c r="E295" s="19"/>
      <c r="F295" s="18">
        <v>472324</v>
      </c>
      <c r="G295" s="18"/>
      <c r="H295" s="18"/>
      <c r="I295" s="18"/>
      <c r="J295" s="18"/>
      <c r="K295" s="18"/>
      <c r="L295" s="18"/>
      <c r="M295" s="2"/>
      <c r="N295" s="23" t="str">
        <f t="shared" si="31"/>
        <v/>
      </c>
      <c r="O295" s="23" t="str">
        <f t="shared" si="32"/>
        <v/>
      </c>
      <c r="P295" s="23">
        <f t="shared" si="33"/>
        <v>1</v>
      </c>
      <c r="Q295" s="23" t="str">
        <f t="shared" si="34"/>
        <v/>
      </c>
      <c r="R295" s="43">
        <f t="shared" si="35"/>
        <v>1</v>
      </c>
      <c r="S295" s="43" t="str">
        <f t="shared" si="36"/>
        <v/>
      </c>
    </row>
    <row r="296" spans="1:19" x14ac:dyDescent="0.25">
      <c r="A296" s="1">
        <v>1809</v>
      </c>
      <c r="B296" s="19" t="s">
        <v>703</v>
      </c>
      <c r="C296" s="28" t="s">
        <v>447</v>
      </c>
      <c r="D296" s="28" t="s">
        <v>180</v>
      </c>
      <c r="E296" s="19"/>
      <c r="F296" s="18">
        <v>472322</v>
      </c>
      <c r="G296" s="18"/>
      <c r="H296" s="18"/>
      <c r="I296" s="18"/>
      <c r="J296" s="18"/>
      <c r="K296" s="18"/>
      <c r="L296" s="18"/>
      <c r="M296" s="2"/>
      <c r="N296" s="23" t="str">
        <f t="shared" si="31"/>
        <v/>
      </c>
      <c r="O296" s="23" t="str">
        <f t="shared" si="32"/>
        <v/>
      </c>
      <c r="P296" s="23">
        <f t="shared" si="33"/>
        <v>1</v>
      </c>
      <c r="Q296" s="23" t="str">
        <f t="shared" si="34"/>
        <v/>
      </c>
      <c r="R296" s="43">
        <f t="shared" si="35"/>
        <v>1</v>
      </c>
      <c r="S296" s="43" t="str">
        <f t="shared" si="36"/>
        <v/>
      </c>
    </row>
    <row r="297" spans="1:19" ht="15.75" x14ac:dyDescent="0.25">
      <c r="A297" s="41" t="s">
        <v>754</v>
      </c>
      <c r="B297" s="26" t="s">
        <v>30</v>
      </c>
      <c r="C297" s="27" t="s">
        <v>5</v>
      </c>
      <c r="D297" s="27" t="s">
        <v>6</v>
      </c>
      <c r="E297" s="27" t="s">
        <v>7</v>
      </c>
      <c r="F297" s="17"/>
      <c r="G297" s="17"/>
      <c r="H297" s="17"/>
      <c r="I297" s="17"/>
      <c r="J297" s="17"/>
      <c r="K297" s="17"/>
      <c r="L297" s="17"/>
      <c r="M297" s="17"/>
      <c r="N297" s="23" t="str">
        <f t="shared" si="31"/>
        <v/>
      </c>
      <c r="O297" s="23" t="str">
        <f t="shared" si="32"/>
        <v/>
      </c>
      <c r="P297" s="23" t="str">
        <f t="shared" si="33"/>
        <v/>
      </c>
      <c r="Q297" s="23" t="str">
        <f t="shared" si="34"/>
        <v/>
      </c>
      <c r="R297" s="43" t="str">
        <f t="shared" si="35"/>
        <v/>
      </c>
      <c r="S297" s="43" t="str">
        <f t="shared" si="36"/>
        <v/>
      </c>
    </row>
    <row r="298" spans="1:19" x14ac:dyDescent="0.25">
      <c r="A298" s="1">
        <v>1879</v>
      </c>
      <c r="B298" s="19" t="s">
        <v>704</v>
      </c>
      <c r="C298" s="28" t="s">
        <v>280</v>
      </c>
      <c r="D298" s="28" t="s">
        <v>448</v>
      </c>
      <c r="E298" s="19"/>
      <c r="F298" s="18">
        <v>472431</v>
      </c>
      <c r="G298" s="18"/>
      <c r="H298" s="18"/>
      <c r="I298" s="18"/>
      <c r="J298" s="18"/>
      <c r="K298" s="18"/>
      <c r="L298" s="18"/>
      <c r="M298" s="2"/>
      <c r="N298" s="23" t="str">
        <f t="shared" si="31"/>
        <v/>
      </c>
      <c r="O298" s="23" t="str">
        <f t="shared" si="32"/>
        <v/>
      </c>
      <c r="P298" s="23">
        <f t="shared" si="33"/>
        <v>1</v>
      </c>
      <c r="Q298" s="23" t="str">
        <f t="shared" si="34"/>
        <v/>
      </c>
      <c r="R298" s="43">
        <f t="shared" si="35"/>
        <v>1</v>
      </c>
      <c r="S298" s="43" t="str">
        <f t="shared" si="36"/>
        <v/>
      </c>
    </row>
    <row r="299" spans="1:19" x14ac:dyDescent="0.25">
      <c r="A299" s="1">
        <v>1878</v>
      </c>
      <c r="B299" s="19" t="s">
        <v>705</v>
      </c>
      <c r="C299" s="28" t="s">
        <v>241</v>
      </c>
      <c r="D299" s="28" t="s">
        <v>378</v>
      </c>
      <c r="E299" s="19"/>
      <c r="F299" s="18">
        <v>472430</v>
      </c>
      <c r="G299" s="18"/>
      <c r="H299" s="18"/>
      <c r="I299" s="18"/>
      <c r="J299" s="18"/>
      <c r="K299" s="18"/>
      <c r="L299" s="18"/>
      <c r="M299" s="2"/>
      <c r="N299" s="23" t="str">
        <f t="shared" si="31"/>
        <v/>
      </c>
      <c r="O299" s="23" t="str">
        <f t="shared" si="32"/>
        <v/>
      </c>
      <c r="P299" s="23">
        <f t="shared" si="33"/>
        <v>1</v>
      </c>
      <c r="Q299" s="23" t="str">
        <f t="shared" si="34"/>
        <v/>
      </c>
      <c r="R299" s="43">
        <f t="shared" si="35"/>
        <v>1</v>
      </c>
      <c r="S299" s="43" t="str">
        <f t="shared" si="36"/>
        <v/>
      </c>
    </row>
    <row r="300" spans="1:19" x14ac:dyDescent="0.25">
      <c r="A300" s="1">
        <v>1884</v>
      </c>
      <c r="B300" s="19" t="s">
        <v>706</v>
      </c>
      <c r="C300" s="28" t="s">
        <v>449</v>
      </c>
      <c r="D300" s="28" t="s">
        <v>190</v>
      </c>
      <c r="E300" s="19"/>
      <c r="F300" s="18">
        <v>472439</v>
      </c>
      <c r="G300" s="18"/>
      <c r="H300" s="18"/>
      <c r="I300" s="18"/>
      <c r="J300" s="18"/>
      <c r="K300" s="18"/>
      <c r="L300" s="18"/>
      <c r="M300" s="2"/>
      <c r="N300" s="23" t="str">
        <f t="shared" si="31"/>
        <v/>
      </c>
      <c r="O300" s="23" t="str">
        <f t="shared" si="32"/>
        <v/>
      </c>
      <c r="P300" s="23">
        <f t="shared" si="33"/>
        <v>1</v>
      </c>
      <c r="Q300" s="23" t="str">
        <f t="shared" si="34"/>
        <v/>
      </c>
      <c r="R300" s="43">
        <f t="shared" si="35"/>
        <v>1</v>
      </c>
      <c r="S300" s="43" t="str">
        <f t="shared" si="36"/>
        <v/>
      </c>
    </row>
    <row r="301" spans="1:19" x14ac:dyDescent="0.25">
      <c r="A301" s="1">
        <v>1892</v>
      </c>
      <c r="B301" s="19" t="s">
        <v>707</v>
      </c>
      <c r="C301" s="28" t="s">
        <v>450</v>
      </c>
      <c r="D301" s="28" t="s">
        <v>451</v>
      </c>
      <c r="E301" s="19"/>
      <c r="F301" s="18">
        <v>472448</v>
      </c>
      <c r="G301" s="18"/>
      <c r="H301" s="18"/>
      <c r="I301" s="18"/>
      <c r="J301" s="18"/>
      <c r="K301" s="18"/>
      <c r="L301" s="18"/>
      <c r="M301" s="2"/>
      <c r="N301" s="23" t="str">
        <f t="shared" si="31"/>
        <v/>
      </c>
      <c r="O301" s="23" t="str">
        <f t="shared" si="32"/>
        <v/>
      </c>
      <c r="P301" s="23">
        <f t="shared" si="33"/>
        <v>1</v>
      </c>
      <c r="Q301" s="23" t="str">
        <f t="shared" si="34"/>
        <v/>
      </c>
      <c r="R301" s="43">
        <f t="shared" si="35"/>
        <v>1</v>
      </c>
      <c r="S301" s="43" t="str">
        <f t="shared" si="36"/>
        <v/>
      </c>
    </row>
    <row r="302" spans="1:19" x14ac:dyDescent="0.25">
      <c r="A302" s="1">
        <v>1844</v>
      </c>
      <c r="B302" s="19" t="s">
        <v>708</v>
      </c>
      <c r="C302" s="28" t="s">
        <v>452</v>
      </c>
      <c r="D302" s="28" t="s">
        <v>453</v>
      </c>
      <c r="E302" s="19"/>
      <c r="F302" s="18">
        <v>472365</v>
      </c>
      <c r="G302" s="18"/>
      <c r="H302" s="18"/>
      <c r="I302" s="18"/>
      <c r="J302" s="18"/>
      <c r="K302" s="18"/>
      <c r="L302" s="18"/>
      <c r="M302" s="2"/>
      <c r="N302" s="23" t="str">
        <f t="shared" si="31"/>
        <v/>
      </c>
      <c r="O302" s="23" t="str">
        <f t="shared" si="32"/>
        <v/>
      </c>
      <c r="P302" s="23">
        <f t="shared" si="33"/>
        <v>1</v>
      </c>
      <c r="Q302" s="23" t="str">
        <f t="shared" si="34"/>
        <v/>
      </c>
      <c r="R302" s="43">
        <f t="shared" si="35"/>
        <v>1</v>
      </c>
      <c r="S302" s="43" t="str">
        <f t="shared" si="36"/>
        <v/>
      </c>
    </row>
    <row r="303" spans="1:19" x14ac:dyDescent="0.25">
      <c r="A303" s="1">
        <v>1718</v>
      </c>
      <c r="B303" s="19" t="s">
        <v>709</v>
      </c>
      <c r="C303" s="28" t="s">
        <v>84</v>
      </c>
      <c r="D303" s="28" t="s">
        <v>243</v>
      </c>
      <c r="E303" s="19"/>
      <c r="F303" s="18">
        <v>472100</v>
      </c>
      <c r="G303" s="18"/>
      <c r="H303" s="18"/>
      <c r="I303" s="18"/>
      <c r="J303" s="18"/>
      <c r="K303" s="18"/>
      <c r="L303" s="18"/>
      <c r="M303" s="2"/>
      <c r="N303" s="23" t="str">
        <f t="shared" si="31"/>
        <v/>
      </c>
      <c r="O303" s="23" t="str">
        <f t="shared" si="32"/>
        <v/>
      </c>
      <c r="P303" s="23">
        <f t="shared" si="33"/>
        <v>1</v>
      </c>
      <c r="Q303" s="23" t="str">
        <f t="shared" si="34"/>
        <v/>
      </c>
      <c r="R303" s="43">
        <f t="shared" si="35"/>
        <v>1</v>
      </c>
      <c r="S303" s="43" t="str">
        <f t="shared" si="36"/>
        <v/>
      </c>
    </row>
    <row r="304" spans="1:19" x14ac:dyDescent="0.25">
      <c r="A304" s="1">
        <v>1717</v>
      </c>
      <c r="B304" s="19" t="s">
        <v>710</v>
      </c>
      <c r="C304" s="28" t="s">
        <v>318</v>
      </c>
      <c r="D304" s="28" t="s">
        <v>172</v>
      </c>
      <c r="E304" s="19"/>
      <c r="F304" s="18">
        <v>472097</v>
      </c>
      <c r="G304" s="18"/>
      <c r="H304" s="18"/>
      <c r="I304" s="18"/>
      <c r="J304" s="18"/>
      <c r="K304" s="18"/>
      <c r="L304" s="18"/>
      <c r="M304" s="2"/>
      <c r="N304" s="23" t="str">
        <f t="shared" si="31"/>
        <v/>
      </c>
      <c r="O304" s="23" t="str">
        <f t="shared" si="32"/>
        <v/>
      </c>
      <c r="P304" s="23">
        <f t="shared" si="33"/>
        <v>1</v>
      </c>
      <c r="Q304" s="23" t="str">
        <f t="shared" si="34"/>
        <v/>
      </c>
      <c r="R304" s="43">
        <f t="shared" si="35"/>
        <v>1</v>
      </c>
      <c r="S304" s="43" t="str">
        <f t="shared" si="36"/>
        <v/>
      </c>
    </row>
    <row r="305" spans="1:19" x14ac:dyDescent="0.25">
      <c r="A305" s="1">
        <v>1718</v>
      </c>
      <c r="B305" s="19" t="s">
        <v>711</v>
      </c>
      <c r="C305" s="28" t="s">
        <v>221</v>
      </c>
      <c r="D305" s="28" t="s">
        <v>409</v>
      </c>
      <c r="E305" s="19"/>
      <c r="F305" s="18">
        <v>472099</v>
      </c>
      <c r="G305" s="18"/>
      <c r="H305" s="18"/>
      <c r="I305" s="18"/>
      <c r="J305" s="18"/>
      <c r="K305" s="18"/>
      <c r="L305" s="18"/>
      <c r="M305" s="2"/>
      <c r="N305" s="23" t="str">
        <f t="shared" si="31"/>
        <v/>
      </c>
      <c r="O305" s="23" t="str">
        <f t="shared" si="32"/>
        <v/>
      </c>
      <c r="P305" s="23">
        <f t="shared" si="33"/>
        <v>1</v>
      </c>
      <c r="Q305" s="23" t="str">
        <f t="shared" si="34"/>
        <v/>
      </c>
      <c r="R305" s="43">
        <f t="shared" si="35"/>
        <v>1</v>
      </c>
      <c r="S305" s="43" t="str">
        <f t="shared" si="36"/>
        <v/>
      </c>
    </row>
    <row r="306" spans="1:19" x14ac:dyDescent="0.25">
      <c r="A306" s="1">
        <v>1803</v>
      </c>
      <c r="B306" s="19" t="s">
        <v>712</v>
      </c>
      <c r="C306" s="28" t="s">
        <v>244</v>
      </c>
      <c r="D306" s="28" t="s">
        <v>188</v>
      </c>
      <c r="E306" s="19"/>
      <c r="F306" s="18">
        <v>472314</v>
      </c>
      <c r="G306" s="18"/>
      <c r="H306" s="18"/>
      <c r="I306" s="18"/>
      <c r="J306" s="18"/>
      <c r="K306" s="18"/>
      <c r="L306" s="18"/>
      <c r="M306" s="2"/>
      <c r="N306" s="23" t="str">
        <f t="shared" si="31"/>
        <v/>
      </c>
      <c r="O306" s="23" t="str">
        <f t="shared" si="32"/>
        <v/>
      </c>
      <c r="P306" s="23">
        <f t="shared" si="33"/>
        <v>1</v>
      </c>
      <c r="Q306" s="23" t="str">
        <f t="shared" si="34"/>
        <v/>
      </c>
      <c r="R306" s="43">
        <f t="shared" si="35"/>
        <v>1</v>
      </c>
      <c r="S306" s="43" t="str">
        <f t="shared" si="36"/>
        <v/>
      </c>
    </row>
    <row r="307" spans="1:19" x14ac:dyDescent="0.25">
      <c r="A307" s="1">
        <v>1716</v>
      </c>
      <c r="B307" s="19" t="s">
        <v>713</v>
      </c>
      <c r="C307" s="28" t="s">
        <v>454</v>
      </c>
      <c r="D307" s="28" t="s">
        <v>455</v>
      </c>
      <c r="E307" s="19"/>
      <c r="F307" s="18">
        <v>472096</v>
      </c>
      <c r="G307" s="18"/>
      <c r="H307" s="18"/>
      <c r="I307" s="18"/>
      <c r="J307" s="18"/>
      <c r="K307" s="18"/>
      <c r="L307" s="18"/>
      <c r="M307" s="2"/>
      <c r="N307" s="23" t="str">
        <f t="shared" si="31"/>
        <v/>
      </c>
      <c r="O307" s="23" t="str">
        <f t="shared" si="32"/>
        <v/>
      </c>
      <c r="P307" s="23">
        <f t="shared" si="33"/>
        <v>1</v>
      </c>
      <c r="Q307" s="23" t="str">
        <f t="shared" si="34"/>
        <v/>
      </c>
      <c r="R307" s="43">
        <f t="shared" si="35"/>
        <v>1</v>
      </c>
      <c r="S307" s="43" t="str">
        <f t="shared" si="36"/>
        <v/>
      </c>
    </row>
    <row r="308" spans="1:19" x14ac:dyDescent="0.25">
      <c r="A308" s="1">
        <v>1803</v>
      </c>
      <c r="B308" s="19" t="s">
        <v>714</v>
      </c>
      <c r="C308" s="28" t="s">
        <v>184</v>
      </c>
      <c r="D308" s="28" t="s">
        <v>412</v>
      </c>
      <c r="E308" s="19"/>
      <c r="F308" s="18">
        <v>472313</v>
      </c>
      <c r="G308" s="18"/>
      <c r="H308" s="18"/>
      <c r="I308" s="18"/>
      <c r="J308" s="18"/>
      <c r="K308" s="18"/>
      <c r="L308" s="18"/>
      <c r="M308" s="2"/>
      <c r="N308" s="23" t="str">
        <f t="shared" si="31"/>
        <v/>
      </c>
      <c r="O308" s="23" t="str">
        <f t="shared" si="32"/>
        <v/>
      </c>
      <c r="P308" s="23">
        <f t="shared" si="33"/>
        <v>1</v>
      </c>
      <c r="Q308" s="23" t="str">
        <f t="shared" si="34"/>
        <v/>
      </c>
      <c r="R308" s="43">
        <f t="shared" si="35"/>
        <v>1</v>
      </c>
      <c r="S308" s="43" t="str">
        <f t="shared" si="36"/>
        <v/>
      </c>
    </row>
    <row r="309" spans="1:19" x14ac:dyDescent="0.25">
      <c r="A309" s="1">
        <v>1720</v>
      </c>
      <c r="B309" s="19" t="s">
        <v>715</v>
      </c>
      <c r="C309" s="28" t="s">
        <v>342</v>
      </c>
      <c r="D309" s="28" t="s">
        <v>192</v>
      </c>
      <c r="E309" s="19"/>
      <c r="F309" s="18">
        <v>472110</v>
      </c>
      <c r="G309" s="18"/>
      <c r="H309" s="18"/>
      <c r="I309" s="18"/>
      <c r="J309" s="18"/>
      <c r="K309" s="18"/>
      <c r="L309" s="18"/>
      <c r="M309" s="2"/>
      <c r="N309" s="23" t="str">
        <f t="shared" si="31"/>
        <v/>
      </c>
      <c r="O309" s="23" t="str">
        <f t="shared" si="32"/>
        <v/>
      </c>
      <c r="P309" s="23">
        <f t="shared" si="33"/>
        <v>1</v>
      </c>
      <c r="Q309" s="23" t="str">
        <f t="shared" si="34"/>
        <v/>
      </c>
      <c r="R309" s="43">
        <f t="shared" si="35"/>
        <v>1</v>
      </c>
      <c r="S309" s="43" t="str">
        <f t="shared" si="36"/>
        <v/>
      </c>
    </row>
    <row r="310" spans="1:19" x14ac:dyDescent="0.25">
      <c r="A310" s="1">
        <v>1717</v>
      </c>
      <c r="B310" s="19" t="s">
        <v>716</v>
      </c>
      <c r="C310" s="28" t="s">
        <v>456</v>
      </c>
      <c r="D310" s="28" t="s">
        <v>446</v>
      </c>
      <c r="E310" s="19"/>
      <c r="F310" s="18">
        <v>472098</v>
      </c>
      <c r="G310" s="18"/>
      <c r="H310" s="18"/>
      <c r="I310" s="18"/>
      <c r="J310" s="18"/>
      <c r="K310" s="18"/>
      <c r="L310" s="18"/>
      <c r="M310" s="2"/>
      <c r="N310" s="23" t="str">
        <f t="shared" si="31"/>
        <v/>
      </c>
      <c r="O310" s="23" t="str">
        <f t="shared" si="32"/>
        <v/>
      </c>
      <c r="P310" s="23">
        <f t="shared" si="33"/>
        <v>1</v>
      </c>
      <c r="Q310" s="23" t="str">
        <f t="shared" si="34"/>
        <v/>
      </c>
      <c r="R310" s="43">
        <f t="shared" si="35"/>
        <v>1</v>
      </c>
      <c r="S310" s="43" t="str">
        <f t="shared" si="36"/>
        <v/>
      </c>
    </row>
    <row r="311" spans="1:19" x14ac:dyDescent="0.25">
      <c r="A311" s="1">
        <v>1913</v>
      </c>
      <c r="B311" s="19" t="s">
        <v>717</v>
      </c>
      <c r="C311" s="28" t="s">
        <v>184</v>
      </c>
      <c r="D311" s="28" t="s">
        <v>457</v>
      </c>
      <c r="E311" s="19"/>
      <c r="F311" s="18">
        <v>472477</v>
      </c>
      <c r="G311" s="18"/>
      <c r="H311" s="18"/>
      <c r="I311" s="18"/>
      <c r="J311" s="18"/>
      <c r="K311" s="18"/>
      <c r="L311" s="18"/>
      <c r="M311" s="2"/>
      <c r="N311" s="23" t="str">
        <f t="shared" si="31"/>
        <v/>
      </c>
      <c r="O311" s="23" t="str">
        <f t="shared" si="32"/>
        <v/>
      </c>
      <c r="P311" s="23">
        <f t="shared" si="33"/>
        <v>1</v>
      </c>
      <c r="Q311" s="23" t="str">
        <f t="shared" si="34"/>
        <v/>
      </c>
      <c r="R311" s="43">
        <f t="shared" si="35"/>
        <v>1</v>
      </c>
      <c r="S311" s="43" t="str">
        <f t="shared" si="36"/>
        <v/>
      </c>
    </row>
    <row r="312" spans="1:19" x14ac:dyDescent="0.25">
      <c r="A312" s="1">
        <v>1913</v>
      </c>
      <c r="B312" s="19" t="s">
        <v>718</v>
      </c>
      <c r="C312" s="28" t="s">
        <v>244</v>
      </c>
      <c r="D312" s="28" t="s">
        <v>457</v>
      </c>
      <c r="E312" s="19"/>
      <c r="F312" s="18">
        <v>472476</v>
      </c>
      <c r="G312" s="18"/>
      <c r="H312" s="18"/>
      <c r="I312" s="18"/>
      <c r="J312" s="18"/>
      <c r="K312" s="18"/>
      <c r="L312" s="18"/>
      <c r="M312" s="2"/>
      <c r="N312" s="23" t="str">
        <f t="shared" si="31"/>
        <v/>
      </c>
      <c r="O312" s="23" t="str">
        <f t="shared" si="32"/>
        <v/>
      </c>
      <c r="P312" s="23">
        <f t="shared" si="33"/>
        <v>1</v>
      </c>
      <c r="Q312" s="23" t="str">
        <f t="shared" si="34"/>
        <v/>
      </c>
      <c r="R312" s="43">
        <f t="shared" si="35"/>
        <v>1</v>
      </c>
      <c r="S312" s="43" t="str">
        <f t="shared" si="36"/>
        <v/>
      </c>
    </row>
    <row r="313" spans="1:19" ht="15.75" x14ac:dyDescent="0.25">
      <c r="A313" s="41" t="s">
        <v>754</v>
      </c>
      <c r="B313" s="26" t="s">
        <v>31</v>
      </c>
      <c r="C313" s="27" t="s">
        <v>5</v>
      </c>
      <c r="D313" s="27" t="s">
        <v>6</v>
      </c>
      <c r="E313" s="27" t="s">
        <v>7</v>
      </c>
      <c r="F313" s="17"/>
      <c r="G313" s="17"/>
      <c r="H313" s="17"/>
      <c r="I313" s="17"/>
      <c r="J313" s="17"/>
      <c r="K313" s="17"/>
      <c r="L313" s="17"/>
      <c r="M313" s="17"/>
      <c r="N313" s="23" t="str">
        <f t="shared" si="31"/>
        <v/>
      </c>
      <c r="O313" s="23" t="str">
        <f t="shared" si="32"/>
        <v/>
      </c>
      <c r="P313" s="23" t="str">
        <f t="shared" si="33"/>
        <v/>
      </c>
      <c r="Q313" s="23" t="str">
        <f t="shared" si="34"/>
        <v/>
      </c>
      <c r="R313" s="43" t="str">
        <f t="shared" si="35"/>
        <v/>
      </c>
      <c r="S313" s="43" t="str">
        <f t="shared" si="36"/>
        <v/>
      </c>
    </row>
    <row r="314" spans="1:19" x14ac:dyDescent="0.25">
      <c r="A314" s="1">
        <v>1754</v>
      </c>
      <c r="B314" s="19" t="s">
        <v>719</v>
      </c>
      <c r="C314" s="28" t="s">
        <v>458</v>
      </c>
      <c r="D314" s="28" t="s">
        <v>459</v>
      </c>
      <c r="E314" s="19"/>
      <c r="F314" s="18">
        <v>472496</v>
      </c>
      <c r="G314" s="18"/>
      <c r="H314" s="18"/>
      <c r="I314" s="18"/>
      <c r="J314" s="18"/>
      <c r="K314" s="18"/>
      <c r="L314" s="18"/>
      <c r="M314" s="2"/>
      <c r="N314" s="23" t="str">
        <f t="shared" si="31"/>
        <v/>
      </c>
      <c r="O314" s="23" t="str">
        <f t="shared" si="32"/>
        <v/>
      </c>
      <c r="P314" s="23">
        <f t="shared" si="33"/>
        <v>1</v>
      </c>
      <c r="Q314" s="23" t="str">
        <f t="shared" si="34"/>
        <v/>
      </c>
      <c r="R314" s="43">
        <f t="shared" si="35"/>
        <v>1</v>
      </c>
      <c r="S314" s="43" t="str">
        <f t="shared" si="36"/>
        <v/>
      </c>
    </row>
    <row r="315" spans="1:19" x14ac:dyDescent="0.25">
      <c r="A315" s="1">
        <v>1825</v>
      </c>
      <c r="B315" s="19" t="s">
        <v>720</v>
      </c>
      <c r="C315" s="28" t="s">
        <v>215</v>
      </c>
      <c r="D315" s="28" t="s">
        <v>449</v>
      </c>
      <c r="E315" s="19"/>
      <c r="F315" s="18">
        <v>472343</v>
      </c>
      <c r="G315" s="18"/>
      <c r="H315" s="18"/>
      <c r="I315" s="18"/>
      <c r="J315" s="18"/>
      <c r="K315" s="18"/>
      <c r="L315" s="18"/>
      <c r="M315" s="2"/>
      <c r="N315" s="23" t="str">
        <f t="shared" si="31"/>
        <v/>
      </c>
      <c r="O315" s="23" t="str">
        <f t="shared" si="32"/>
        <v/>
      </c>
      <c r="P315" s="23">
        <f t="shared" si="33"/>
        <v>1</v>
      </c>
      <c r="Q315" s="23" t="str">
        <f t="shared" si="34"/>
        <v/>
      </c>
      <c r="R315" s="43">
        <f t="shared" si="35"/>
        <v>1</v>
      </c>
      <c r="S315" s="43" t="str">
        <f t="shared" si="36"/>
        <v/>
      </c>
    </row>
    <row r="316" spans="1:19" x14ac:dyDescent="0.25">
      <c r="A316" s="1">
        <v>1831</v>
      </c>
      <c r="B316" s="19" t="s">
        <v>721</v>
      </c>
      <c r="C316" s="28" t="s">
        <v>241</v>
      </c>
      <c r="D316" s="28" t="s">
        <v>233</v>
      </c>
      <c r="E316" s="19"/>
      <c r="F316" s="18">
        <v>472350</v>
      </c>
      <c r="G316" s="18"/>
      <c r="H316" s="18"/>
      <c r="I316" s="18"/>
      <c r="J316" s="18"/>
      <c r="K316" s="18"/>
      <c r="L316" s="18"/>
      <c r="M316" s="2"/>
      <c r="N316" s="23" t="str">
        <f t="shared" si="31"/>
        <v/>
      </c>
      <c r="O316" s="23" t="str">
        <f t="shared" si="32"/>
        <v/>
      </c>
      <c r="P316" s="23">
        <f t="shared" si="33"/>
        <v>1</v>
      </c>
      <c r="Q316" s="23" t="str">
        <f t="shared" si="34"/>
        <v/>
      </c>
      <c r="R316" s="43">
        <f t="shared" si="35"/>
        <v>1</v>
      </c>
      <c r="S316" s="43" t="str">
        <f t="shared" si="36"/>
        <v/>
      </c>
    </row>
    <row r="317" spans="1:19" x14ac:dyDescent="0.25">
      <c r="A317" s="1">
        <v>1831</v>
      </c>
      <c r="B317" s="19" t="s">
        <v>722</v>
      </c>
      <c r="C317" s="28" t="s">
        <v>84</v>
      </c>
      <c r="D317" s="28" t="s">
        <v>449</v>
      </c>
      <c r="E317" s="19"/>
      <c r="F317" s="18">
        <v>472352</v>
      </c>
      <c r="G317" s="18"/>
      <c r="H317" s="18"/>
      <c r="I317" s="18"/>
      <c r="J317" s="18"/>
      <c r="K317" s="18"/>
      <c r="L317" s="18"/>
      <c r="M317" s="2"/>
      <c r="N317" s="23" t="str">
        <f t="shared" si="31"/>
        <v/>
      </c>
      <c r="O317" s="23" t="str">
        <f t="shared" si="32"/>
        <v/>
      </c>
      <c r="P317" s="23">
        <f t="shared" si="33"/>
        <v>1</v>
      </c>
      <c r="Q317" s="23" t="str">
        <f t="shared" si="34"/>
        <v/>
      </c>
      <c r="R317" s="43">
        <f t="shared" si="35"/>
        <v>1</v>
      </c>
      <c r="S317" s="43" t="str">
        <f t="shared" si="36"/>
        <v/>
      </c>
    </row>
    <row r="318" spans="1:19" x14ac:dyDescent="0.25">
      <c r="A318" s="1">
        <v>1831</v>
      </c>
      <c r="B318" s="19" t="s">
        <v>723</v>
      </c>
      <c r="C318" s="28" t="s">
        <v>122</v>
      </c>
      <c r="D318" s="28" t="s">
        <v>243</v>
      </c>
      <c r="E318" s="19"/>
      <c r="F318" s="18">
        <v>472351</v>
      </c>
      <c r="G318" s="18"/>
      <c r="H318" s="18"/>
      <c r="I318" s="18"/>
      <c r="J318" s="18"/>
      <c r="K318" s="18"/>
      <c r="L318" s="18"/>
      <c r="M318" s="2"/>
      <c r="N318" s="23" t="str">
        <f t="shared" si="31"/>
        <v/>
      </c>
      <c r="O318" s="23" t="str">
        <f t="shared" si="32"/>
        <v/>
      </c>
      <c r="P318" s="23">
        <f t="shared" si="33"/>
        <v>1</v>
      </c>
      <c r="Q318" s="23" t="str">
        <f t="shared" si="34"/>
        <v/>
      </c>
      <c r="R318" s="43">
        <f t="shared" si="35"/>
        <v>1</v>
      </c>
      <c r="S318" s="43" t="str">
        <f t="shared" si="36"/>
        <v/>
      </c>
    </row>
    <row r="319" spans="1:19" x14ac:dyDescent="0.25">
      <c r="A319" s="1">
        <v>1898</v>
      </c>
      <c r="B319" s="19" t="s">
        <v>724</v>
      </c>
      <c r="C319" s="28" t="s">
        <v>249</v>
      </c>
      <c r="D319" s="28" t="s">
        <v>419</v>
      </c>
      <c r="E319" s="19"/>
      <c r="F319" s="18">
        <v>472456</v>
      </c>
      <c r="G319" s="18"/>
      <c r="H319" s="18"/>
      <c r="I319" s="18"/>
      <c r="J319" s="18"/>
      <c r="K319" s="18"/>
      <c r="L319" s="18"/>
      <c r="M319" s="2"/>
      <c r="N319" s="23" t="str">
        <f t="shared" si="31"/>
        <v/>
      </c>
      <c r="O319" s="23" t="str">
        <f t="shared" si="32"/>
        <v/>
      </c>
      <c r="P319" s="23">
        <f t="shared" si="33"/>
        <v>1</v>
      </c>
      <c r="Q319" s="23" t="str">
        <f t="shared" si="34"/>
        <v/>
      </c>
      <c r="R319" s="43">
        <f t="shared" si="35"/>
        <v>1</v>
      </c>
      <c r="S319" s="43" t="str">
        <f t="shared" si="36"/>
        <v/>
      </c>
    </row>
    <row r="320" spans="1:19" x14ac:dyDescent="0.25">
      <c r="A320" s="1">
        <v>1898</v>
      </c>
      <c r="B320" s="19" t="s">
        <v>725</v>
      </c>
      <c r="C320" s="28" t="s">
        <v>167</v>
      </c>
      <c r="D320" s="28" t="s">
        <v>385</v>
      </c>
      <c r="E320" s="19"/>
      <c r="F320" s="18">
        <v>472457</v>
      </c>
      <c r="G320" s="18"/>
      <c r="H320" s="18"/>
      <c r="I320" s="18"/>
      <c r="J320" s="18"/>
      <c r="K320" s="18"/>
      <c r="L320" s="18"/>
      <c r="M320" s="2"/>
      <c r="N320" s="23" t="str">
        <f t="shared" si="31"/>
        <v/>
      </c>
      <c r="O320" s="23" t="str">
        <f t="shared" si="32"/>
        <v/>
      </c>
      <c r="P320" s="23">
        <f t="shared" si="33"/>
        <v>1</v>
      </c>
      <c r="Q320" s="23" t="str">
        <f t="shared" si="34"/>
        <v/>
      </c>
      <c r="R320" s="43">
        <f t="shared" si="35"/>
        <v>1</v>
      </c>
      <c r="S320" s="43" t="str">
        <f t="shared" si="36"/>
        <v/>
      </c>
    </row>
    <row r="321" spans="1:32" x14ac:dyDescent="0.25">
      <c r="A321" s="1">
        <v>1873</v>
      </c>
      <c r="B321" s="19" t="s">
        <v>726</v>
      </c>
      <c r="C321" s="28" t="s">
        <v>460</v>
      </c>
      <c r="D321" s="28" t="s">
        <v>461</v>
      </c>
      <c r="E321" s="19"/>
      <c r="F321" s="18">
        <v>472410</v>
      </c>
      <c r="G321" s="18"/>
      <c r="H321" s="18"/>
      <c r="I321" s="18"/>
      <c r="J321" s="18"/>
      <c r="K321" s="18"/>
      <c r="L321" s="18"/>
      <c r="M321" s="2"/>
      <c r="N321" s="23" t="str">
        <f t="shared" si="31"/>
        <v/>
      </c>
      <c r="O321" s="23" t="str">
        <f t="shared" si="32"/>
        <v/>
      </c>
      <c r="P321" s="23">
        <f t="shared" si="33"/>
        <v>1</v>
      </c>
      <c r="Q321" s="23" t="str">
        <f t="shared" si="34"/>
        <v/>
      </c>
      <c r="R321" s="43">
        <f t="shared" si="35"/>
        <v>1</v>
      </c>
      <c r="S321" s="43" t="str">
        <f t="shared" si="36"/>
        <v/>
      </c>
    </row>
    <row r="322" spans="1:32" x14ac:dyDescent="0.25">
      <c r="A322" s="1">
        <v>1904</v>
      </c>
      <c r="B322" s="19" t="s">
        <v>727</v>
      </c>
      <c r="C322" s="28" t="s">
        <v>462</v>
      </c>
      <c r="D322" s="28" t="s">
        <v>462</v>
      </c>
      <c r="E322" s="19"/>
      <c r="F322" s="18">
        <v>472464</v>
      </c>
      <c r="G322" s="18"/>
      <c r="H322" s="18"/>
      <c r="I322" s="18"/>
      <c r="J322" s="18"/>
      <c r="K322" s="18"/>
      <c r="L322" s="18"/>
      <c r="M322" s="2"/>
      <c r="N322" s="23" t="str">
        <f t="shared" si="31"/>
        <v/>
      </c>
      <c r="O322" s="23" t="str">
        <f t="shared" si="32"/>
        <v/>
      </c>
      <c r="P322" s="23">
        <f t="shared" si="33"/>
        <v>1</v>
      </c>
      <c r="Q322" s="23" t="str">
        <f t="shared" si="34"/>
        <v/>
      </c>
      <c r="R322" s="43">
        <f t="shared" si="35"/>
        <v>1</v>
      </c>
      <c r="S322" s="43" t="str">
        <f t="shared" si="36"/>
        <v/>
      </c>
    </row>
    <row r="323" spans="1:32" x14ac:dyDescent="0.25">
      <c r="A323" s="1">
        <v>1903</v>
      </c>
      <c r="B323" s="19" t="s">
        <v>728</v>
      </c>
      <c r="C323" s="28" t="s">
        <v>85</v>
      </c>
      <c r="D323" s="28" t="s">
        <v>463</v>
      </c>
      <c r="E323" s="19"/>
      <c r="F323" s="18">
        <v>472463</v>
      </c>
      <c r="G323" s="18"/>
      <c r="H323" s="18"/>
      <c r="I323" s="18"/>
      <c r="J323" s="18"/>
      <c r="K323" s="18"/>
      <c r="L323" s="18"/>
      <c r="M323" s="2"/>
      <c r="N323" s="23" t="str">
        <f t="shared" si="31"/>
        <v/>
      </c>
      <c r="O323" s="23" t="str">
        <f t="shared" si="32"/>
        <v/>
      </c>
      <c r="P323" s="23">
        <f t="shared" si="33"/>
        <v>1</v>
      </c>
      <c r="Q323" s="23" t="str">
        <f t="shared" si="34"/>
        <v/>
      </c>
      <c r="R323" s="43">
        <f t="shared" si="35"/>
        <v>1</v>
      </c>
      <c r="S323" s="43" t="str">
        <f t="shared" si="36"/>
        <v/>
      </c>
    </row>
    <row r="324" spans="1:32" x14ac:dyDescent="0.25">
      <c r="A324" s="1">
        <v>1800</v>
      </c>
      <c r="B324" s="19" t="s">
        <v>729</v>
      </c>
      <c r="C324" s="28" t="s">
        <v>464</v>
      </c>
      <c r="D324" s="28" t="s">
        <v>465</v>
      </c>
      <c r="E324" s="19"/>
      <c r="F324" s="18">
        <v>472258</v>
      </c>
      <c r="G324" s="18"/>
      <c r="H324" s="18"/>
      <c r="I324" s="18"/>
      <c r="J324" s="18"/>
      <c r="K324" s="18"/>
      <c r="L324" s="18"/>
      <c r="M324" s="2"/>
      <c r="N324" s="23" t="str">
        <f t="shared" si="31"/>
        <v/>
      </c>
      <c r="O324" s="23" t="str">
        <f t="shared" si="32"/>
        <v/>
      </c>
      <c r="P324" s="23">
        <f t="shared" si="33"/>
        <v>1</v>
      </c>
      <c r="Q324" s="23" t="str">
        <f t="shared" si="34"/>
        <v/>
      </c>
      <c r="R324" s="43">
        <f t="shared" si="35"/>
        <v>1</v>
      </c>
      <c r="S324" s="43" t="str">
        <f t="shared" si="36"/>
        <v/>
      </c>
    </row>
    <row r="325" spans="1:32" x14ac:dyDescent="0.25">
      <c r="A325" s="1">
        <v>1801</v>
      </c>
      <c r="B325" s="19" t="s">
        <v>730</v>
      </c>
      <c r="C325" s="28" t="s">
        <v>84</v>
      </c>
      <c r="D325" s="28" t="s">
        <v>58</v>
      </c>
      <c r="E325" s="19"/>
      <c r="F325" s="18">
        <v>472259</v>
      </c>
      <c r="G325" s="18"/>
      <c r="H325" s="18"/>
      <c r="I325" s="18"/>
      <c r="J325" s="18"/>
      <c r="K325" s="18"/>
      <c r="L325" s="18"/>
      <c r="M325" s="2"/>
      <c r="N325" s="23" t="str">
        <f t="shared" si="31"/>
        <v/>
      </c>
      <c r="O325" s="23" t="str">
        <f t="shared" si="32"/>
        <v/>
      </c>
      <c r="P325" s="23">
        <f t="shared" si="33"/>
        <v>1</v>
      </c>
      <c r="Q325" s="23" t="str">
        <f t="shared" si="34"/>
        <v/>
      </c>
      <c r="R325" s="43">
        <f t="shared" si="35"/>
        <v>1</v>
      </c>
      <c r="S325" s="43" t="str">
        <f t="shared" si="36"/>
        <v/>
      </c>
    </row>
    <row r="326" spans="1:32" x14ac:dyDescent="0.25">
      <c r="A326" s="1">
        <v>1799</v>
      </c>
      <c r="B326" s="19" t="s">
        <v>793</v>
      </c>
      <c r="C326" s="33" t="s">
        <v>125</v>
      </c>
      <c r="D326" s="28" t="s">
        <v>466</v>
      </c>
      <c r="E326" s="19" t="s">
        <v>65</v>
      </c>
      <c r="F326" s="18">
        <v>472257</v>
      </c>
      <c r="G326" s="18"/>
      <c r="H326" s="18"/>
      <c r="I326" s="18"/>
      <c r="J326" s="18"/>
      <c r="K326" s="18"/>
      <c r="L326" s="18"/>
      <c r="M326" s="34">
        <v>215270</v>
      </c>
      <c r="N326" s="23" t="str">
        <f t="shared" ref="N326:N347" si="37">IF(I326="","",1)</f>
        <v/>
      </c>
      <c r="O326" s="23">
        <f t="shared" ref="O326:O345" si="38">IF(M326="","",1)</f>
        <v>1</v>
      </c>
      <c r="P326" s="23">
        <f t="shared" ref="P326:P345" si="39">IF(F326="","",1)</f>
        <v>1</v>
      </c>
      <c r="Q326" s="23" t="str">
        <f t="shared" ref="Q326:Q345" si="40">IF(H326="","",1)</f>
        <v/>
      </c>
      <c r="R326" s="43">
        <f t="shared" ref="R326:R345" si="41">IF(SUM(O326:Q326)&gt;0,1,"")</f>
        <v>1</v>
      </c>
      <c r="S326" s="43">
        <f t="shared" ref="S326:S345" si="42">IF(SUM(O326:P326)=2,1,"")</f>
        <v>1</v>
      </c>
    </row>
    <row r="327" spans="1:32" x14ac:dyDescent="0.25">
      <c r="A327" s="1">
        <v>1804</v>
      </c>
      <c r="B327" s="19" t="s">
        <v>836</v>
      </c>
      <c r="C327" s="28" t="s">
        <v>167</v>
      </c>
      <c r="D327" s="28" t="s">
        <v>256</v>
      </c>
      <c r="E327" s="19" t="s">
        <v>837</v>
      </c>
      <c r="F327" s="18">
        <v>716352</v>
      </c>
      <c r="G327" s="18"/>
      <c r="H327" s="18"/>
      <c r="I327" s="18"/>
      <c r="J327" s="18"/>
      <c r="K327" s="18"/>
      <c r="L327" s="18"/>
      <c r="M327" s="2"/>
      <c r="N327" s="23" t="str">
        <f t="shared" si="37"/>
        <v/>
      </c>
      <c r="O327" s="23" t="str">
        <f t="shared" si="38"/>
        <v/>
      </c>
      <c r="P327" s="23">
        <f t="shared" si="39"/>
        <v>1</v>
      </c>
      <c r="Q327" s="23" t="str">
        <f t="shared" si="40"/>
        <v/>
      </c>
      <c r="R327" s="43">
        <f t="shared" si="41"/>
        <v>1</v>
      </c>
      <c r="S327" s="43" t="str">
        <f t="shared" si="42"/>
        <v/>
      </c>
      <c r="AC327" s="37"/>
      <c r="AD327" s="37"/>
      <c r="AE327" s="37"/>
      <c r="AF327" s="37"/>
    </row>
    <row r="328" spans="1:32" x14ac:dyDescent="0.25">
      <c r="A328" s="1">
        <v>1802</v>
      </c>
      <c r="B328" s="19" t="s">
        <v>731</v>
      </c>
      <c r="C328" s="28" t="s">
        <v>467</v>
      </c>
      <c r="D328" s="28" t="s">
        <v>446</v>
      </c>
      <c r="E328" s="19"/>
      <c r="F328" s="18">
        <v>472260</v>
      </c>
      <c r="G328" s="18"/>
      <c r="H328" s="18"/>
      <c r="I328" s="18"/>
      <c r="J328" s="18"/>
      <c r="K328" s="18"/>
      <c r="L328" s="18"/>
      <c r="M328" s="2"/>
      <c r="N328" s="23" t="str">
        <f t="shared" si="37"/>
        <v/>
      </c>
      <c r="O328" s="23" t="str">
        <f t="shared" si="38"/>
        <v/>
      </c>
      <c r="P328" s="23">
        <f t="shared" si="39"/>
        <v>1</v>
      </c>
      <c r="Q328" s="23" t="str">
        <f t="shared" si="40"/>
        <v/>
      </c>
      <c r="R328" s="43">
        <f t="shared" si="41"/>
        <v>1</v>
      </c>
      <c r="S328" s="43" t="str">
        <f t="shared" si="42"/>
        <v/>
      </c>
    </row>
    <row r="329" spans="1:32" x14ac:dyDescent="0.25">
      <c r="A329" s="1">
        <v>1802</v>
      </c>
      <c r="B329" s="19" t="s">
        <v>732</v>
      </c>
      <c r="C329" s="28" t="s">
        <v>324</v>
      </c>
      <c r="D329" s="28" t="s">
        <v>342</v>
      </c>
      <c r="E329" s="19"/>
      <c r="F329" s="18">
        <v>472261</v>
      </c>
      <c r="G329" s="18"/>
      <c r="H329" s="18"/>
      <c r="I329" s="18"/>
      <c r="J329" s="18"/>
      <c r="K329" s="18"/>
      <c r="L329" s="18"/>
      <c r="M329" s="2"/>
      <c r="N329" s="23" t="str">
        <f t="shared" si="37"/>
        <v/>
      </c>
      <c r="O329" s="23" t="str">
        <f t="shared" si="38"/>
        <v/>
      </c>
      <c r="P329" s="23">
        <f t="shared" si="39"/>
        <v>1</v>
      </c>
      <c r="Q329" s="23" t="str">
        <f t="shared" si="40"/>
        <v/>
      </c>
      <c r="R329" s="43">
        <f t="shared" si="41"/>
        <v>1</v>
      </c>
      <c r="S329" s="43" t="str">
        <f t="shared" si="42"/>
        <v/>
      </c>
    </row>
    <row r="330" spans="1:32" x14ac:dyDescent="0.25">
      <c r="A330" s="1">
        <v>1697</v>
      </c>
      <c r="B330" s="19" t="s">
        <v>733</v>
      </c>
      <c r="C330" s="28" t="s">
        <v>193</v>
      </c>
      <c r="D330" s="28" t="s">
        <v>468</v>
      </c>
      <c r="E330" s="19"/>
      <c r="F330" s="18">
        <v>472071</v>
      </c>
      <c r="G330" s="18"/>
      <c r="H330" s="18"/>
      <c r="I330" s="18"/>
      <c r="J330" s="18"/>
      <c r="K330" s="18"/>
      <c r="L330" s="18"/>
      <c r="M330" s="2"/>
      <c r="N330" s="23" t="str">
        <f t="shared" si="37"/>
        <v/>
      </c>
      <c r="O330" s="23" t="str">
        <f t="shared" si="38"/>
        <v/>
      </c>
      <c r="P330" s="23">
        <f t="shared" si="39"/>
        <v>1</v>
      </c>
      <c r="Q330" s="23" t="str">
        <f t="shared" si="40"/>
        <v/>
      </c>
      <c r="R330" s="43">
        <f t="shared" si="41"/>
        <v>1</v>
      </c>
      <c r="S330" s="43" t="str">
        <f t="shared" si="42"/>
        <v/>
      </c>
    </row>
    <row r="331" spans="1:32" x14ac:dyDescent="0.25">
      <c r="A331" s="1">
        <v>1870</v>
      </c>
      <c r="B331" s="19" t="s">
        <v>734</v>
      </c>
      <c r="C331" s="28" t="s">
        <v>194</v>
      </c>
      <c r="D331" s="28" t="s">
        <v>469</v>
      </c>
      <c r="E331" s="19"/>
      <c r="F331" s="18">
        <v>472404</v>
      </c>
      <c r="G331" s="18"/>
      <c r="H331" s="18"/>
      <c r="I331" s="18"/>
      <c r="J331" s="18"/>
      <c r="K331" s="18"/>
      <c r="L331" s="18"/>
      <c r="M331" s="2"/>
      <c r="N331" s="23" t="str">
        <f t="shared" si="37"/>
        <v/>
      </c>
      <c r="O331" s="23" t="str">
        <f t="shared" si="38"/>
        <v/>
      </c>
      <c r="P331" s="23">
        <f t="shared" si="39"/>
        <v>1</v>
      </c>
      <c r="Q331" s="23" t="str">
        <f t="shared" si="40"/>
        <v/>
      </c>
      <c r="R331" s="43">
        <f t="shared" si="41"/>
        <v>1</v>
      </c>
      <c r="S331" s="43" t="str">
        <f t="shared" si="42"/>
        <v/>
      </c>
    </row>
    <row r="332" spans="1:32" x14ac:dyDescent="0.25">
      <c r="A332" s="1">
        <v>1871</v>
      </c>
      <c r="B332" s="19" t="s">
        <v>735</v>
      </c>
      <c r="C332" s="28" t="s">
        <v>470</v>
      </c>
      <c r="D332" s="28" t="s">
        <v>470</v>
      </c>
      <c r="E332" s="19"/>
      <c r="F332" s="18">
        <v>472408</v>
      </c>
      <c r="G332" s="18"/>
      <c r="H332" s="18"/>
      <c r="I332" s="18"/>
      <c r="J332" s="18"/>
      <c r="K332" s="18"/>
      <c r="L332" s="18"/>
      <c r="M332" s="2"/>
      <c r="N332" s="23" t="str">
        <f t="shared" si="37"/>
        <v/>
      </c>
      <c r="O332" s="23" t="str">
        <f t="shared" si="38"/>
        <v/>
      </c>
      <c r="P332" s="23">
        <f t="shared" si="39"/>
        <v>1</v>
      </c>
      <c r="Q332" s="23" t="str">
        <f t="shared" si="40"/>
        <v/>
      </c>
      <c r="R332" s="43">
        <f t="shared" si="41"/>
        <v>1</v>
      </c>
      <c r="S332" s="43" t="str">
        <f t="shared" si="42"/>
        <v/>
      </c>
    </row>
    <row r="333" spans="1:32" x14ac:dyDescent="0.25">
      <c r="A333" s="1">
        <v>1874</v>
      </c>
      <c r="B333" s="19" t="s">
        <v>736</v>
      </c>
      <c r="C333" s="28" t="s">
        <v>447</v>
      </c>
      <c r="D333" s="28" t="s">
        <v>471</v>
      </c>
      <c r="E333" s="19"/>
      <c r="F333" s="18">
        <v>472412</v>
      </c>
      <c r="G333" s="18"/>
      <c r="H333" s="18"/>
      <c r="I333" s="18"/>
      <c r="J333" s="18"/>
      <c r="K333" s="18"/>
      <c r="L333" s="18"/>
      <c r="M333" s="2"/>
      <c r="N333" s="23" t="str">
        <f t="shared" si="37"/>
        <v/>
      </c>
      <c r="O333" s="23" t="str">
        <f t="shared" si="38"/>
        <v/>
      </c>
      <c r="P333" s="23">
        <f t="shared" si="39"/>
        <v>1</v>
      </c>
      <c r="Q333" s="23" t="str">
        <f t="shared" si="40"/>
        <v/>
      </c>
      <c r="R333" s="43">
        <f t="shared" si="41"/>
        <v>1</v>
      </c>
      <c r="S333" s="43" t="str">
        <f t="shared" si="42"/>
        <v/>
      </c>
    </row>
    <row r="334" spans="1:32" x14ac:dyDescent="0.25">
      <c r="A334" s="1">
        <v>1874</v>
      </c>
      <c r="B334" s="19" t="s">
        <v>737</v>
      </c>
      <c r="C334" s="28" t="s">
        <v>278</v>
      </c>
      <c r="D334" s="28" t="s">
        <v>449</v>
      </c>
      <c r="E334" s="19"/>
      <c r="F334" s="18">
        <v>472411</v>
      </c>
      <c r="G334" s="18"/>
      <c r="H334" s="18"/>
      <c r="I334" s="18"/>
      <c r="J334" s="18"/>
      <c r="K334" s="18"/>
      <c r="L334" s="18"/>
      <c r="M334" s="2"/>
      <c r="N334" s="23" t="str">
        <f t="shared" si="37"/>
        <v/>
      </c>
      <c r="O334" s="23" t="str">
        <f t="shared" si="38"/>
        <v/>
      </c>
      <c r="P334" s="23">
        <f t="shared" si="39"/>
        <v>1</v>
      </c>
      <c r="Q334" s="23" t="str">
        <f t="shared" si="40"/>
        <v/>
      </c>
      <c r="R334" s="43">
        <f t="shared" si="41"/>
        <v>1</v>
      </c>
      <c r="S334" s="43" t="str">
        <f t="shared" si="42"/>
        <v/>
      </c>
    </row>
    <row r="335" spans="1:32" x14ac:dyDescent="0.25">
      <c r="A335" s="1">
        <v>1872</v>
      </c>
      <c r="B335" s="19" t="s">
        <v>738</v>
      </c>
      <c r="C335" s="28" t="s">
        <v>472</v>
      </c>
      <c r="D335" s="28" t="s">
        <v>473</v>
      </c>
      <c r="E335" s="19"/>
      <c r="F335" s="18">
        <v>472409</v>
      </c>
      <c r="G335" s="18"/>
      <c r="H335" s="18"/>
      <c r="I335" s="18"/>
      <c r="J335" s="18"/>
      <c r="K335" s="18"/>
      <c r="L335" s="18"/>
      <c r="M335" s="2"/>
      <c r="N335" s="23" t="str">
        <f t="shared" si="37"/>
        <v/>
      </c>
      <c r="O335" s="23" t="str">
        <f t="shared" si="38"/>
        <v/>
      </c>
      <c r="P335" s="23">
        <f t="shared" si="39"/>
        <v>1</v>
      </c>
      <c r="Q335" s="23" t="str">
        <f t="shared" si="40"/>
        <v/>
      </c>
      <c r="R335" s="43">
        <f t="shared" si="41"/>
        <v>1</v>
      </c>
      <c r="S335" s="43" t="str">
        <f t="shared" si="42"/>
        <v/>
      </c>
    </row>
    <row r="336" spans="1:32" x14ac:dyDescent="0.25">
      <c r="A336" s="1">
        <v>1870</v>
      </c>
      <c r="B336" s="19" t="s">
        <v>739</v>
      </c>
      <c r="C336" s="28" t="s">
        <v>96</v>
      </c>
      <c r="D336" s="28" t="s">
        <v>168</v>
      </c>
      <c r="E336" s="19"/>
      <c r="F336" s="18">
        <v>472403</v>
      </c>
      <c r="G336" s="18"/>
      <c r="H336" s="18"/>
      <c r="I336" s="18"/>
      <c r="J336" s="18"/>
      <c r="K336" s="18"/>
      <c r="L336" s="18"/>
      <c r="M336" s="2"/>
      <c r="N336" s="23" t="str">
        <f t="shared" si="37"/>
        <v/>
      </c>
      <c r="O336" s="23" t="str">
        <f t="shared" si="38"/>
        <v/>
      </c>
      <c r="P336" s="23">
        <f t="shared" si="39"/>
        <v>1</v>
      </c>
      <c r="Q336" s="23" t="str">
        <f t="shared" si="40"/>
        <v/>
      </c>
      <c r="R336" s="43">
        <f t="shared" si="41"/>
        <v>1</v>
      </c>
      <c r="S336" s="43" t="str">
        <f t="shared" si="42"/>
        <v/>
      </c>
    </row>
    <row r="337" spans="1:32" x14ac:dyDescent="0.25">
      <c r="A337" s="1">
        <v>1818</v>
      </c>
      <c r="B337" s="19" t="s">
        <v>740</v>
      </c>
      <c r="C337" s="28" t="s">
        <v>196</v>
      </c>
      <c r="D337" s="28" t="s">
        <v>386</v>
      </c>
      <c r="E337" s="19"/>
      <c r="F337" s="18">
        <v>472334</v>
      </c>
      <c r="G337" s="18"/>
      <c r="H337" s="18"/>
      <c r="I337" s="18"/>
      <c r="J337" s="18"/>
      <c r="K337" s="18"/>
      <c r="L337" s="18"/>
      <c r="M337" s="2"/>
      <c r="N337" s="23" t="str">
        <f t="shared" si="37"/>
        <v/>
      </c>
      <c r="O337" s="23" t="str">
        <f t="shared" si="38"/>
        <v/>
      </c>
      <c r="P337" s="23">
        <f t="shared" si="39"/>
        <v>1</v>
      </c>
      <c r="Q337" s="23" t="str">
        <f t="shared" si="40"/>
        <v/>
      </c>
      <c r="R337" s="43">
        <f t="shared" si="41"/>
        <v>1</v>
      </c>
      <c r="S337" s="43" t="str">
        <f t="shared" si="42"/>
        <v/>
      </c>
    </row>
    <row r="338" spans="1:32" x14ac:dyDescent="0.25">
      <c r="A338" s="1">
        <v>1818</v>
      </c>
      <c r="B338" s="19" t="s">
        <v>741</v>
      </c>
      <c r="C338" s="28" t="s">
        <v>474</v>
      </c>
      <c r="D338" s="28" t="s">
        <v>445</v>
      </c>
      <c r="E338" s="19"/>
      <c r="F338" s="18">
        <v>472333</v>
      </c>
      <c r="G338" s="18"/>
      <c r="H338" s="18"/>
      <c r="I338" s="18"/>
      <c r="J338" s="18"/>
      <c r="K338" s="18"/>
      <c r="L338" s="18"/>
      <c r="M338" s="2"/>
      <c r="N338" s="23" t="str">
        <f t="shared" si="37"/>
        <v/>
      </c>
      <c r="O338" s="23" t="str">
        <f t="shared" si="38"/>
        <v/>
      </c>
      <c r="P338" s="23">
        <f t="shared" si="39"/>
        <v>1</v>
      </c>
      <c r="Q338" s="23" t="str">
        <f t="shared" si="40"/>
        <v/>
      </c>
      <c r="R338" s="43">
        <f t="shared" si="41"/>
        <v>1</v>
      </c>
      <c r="S338" s="43" t="str">
        <f t="shared" si="42"/>
        <v/>
      </c>
    </row>
    <row r="339" spans="1:32" ht="15.75" x14ac:dyDescent="0.25">
      <c r="A339" s="41" t="s">
        <v>754</v>
      </c>
      <c r="B339" s="26" t="s">
        <v>32</v>
      </c>
      <c r="C339" s="27" t="s">
        <v>5</v>
      </c>
      <c r="D339" s="27" t="s">
        <v>6</v>
      </c>
      <c r="E339" s="27" t="s">
        <v>7</v>
      </c>
      <c r="F339" s="17"/>
      <c r="G339" s="17"/>
      <c r="H339" s="17"/>
      <c r="I339" s="17"/>
      <c r="J339" s="17"/>
      <c r="K339" s="17"/>
      <c r="L339" s="17"/>
      <c r="M339" s="17"/>
      <c r="N339" s="23" t="str">
        <f t="shared" si="37"/>
        <v/>
      </c>
      <c r="O339" s="23" t="str">
        <f t="shared" si="38"/>
        <v/>
      </c>
      <c r="P339" s="23" t="str">
        <f t="shared" si="39"/>
        <v/>
      </c>
      <c r="Q339" s="23" t="str">
        <f t="shared" si="40"/>
        <v/>
      </c>
      <c r="R339" s="43" t="str">
        <f t="shared" si="41"/>
        <v/>
      </c>
      <c r="S339" s="43" t="str">
        <f t="shared" si="42"/>
        <v/>
      </c>
    </row>
    <row r="340" spans="1:32" x14ac:dyDescent="0.25">
      <c r="A340" s="1">
        <v>1752</v>
      </c>
      <c r="B340" s="19" t="s">
        <v>794</v>
      </c>
      <c r="C340" s="28" t="s">
        <v>475</v>
      </c>
      <c r="D340" s="28" t="s">
        <v>476</v>
      </c>
      <c r="E340" s="19" t="s">
        <v>799</v>
      </c>
      <c r="F340" s="18">
        <v>472193</v>
      </c>
      <c r="G340" s="18"/>
      <c r="H340" s="18"/>
      <c r="I340" s="18"/>
      <c r="J340" s="18"/>
      <c r="K340" s="18"/>
      <c r="L340" s="18"/>
      <c r="M340" s="34">
        <v>215342</v>
      </c>
      <c r="N340" s="23" t="str">
        <f t="shared" si="37"/>
        <v/>
      </c>
      <c r="O340" s="23">
        <f t="shared" si="38"/>
        <v>1</v>
      </c>
      <c r="P340" s="23">
        <f t="shared" si="39"/>
        <v>1</v>
      </c>
      <c r="Q340" s="23" t="str">
        <f t="shared" si="40"/>
        <v/>
      </c>
      <c r="R340" s="43">
        <f t="shared" si="41"/>
        <v>1</v>
      </c>
      <c r="S340" s="43">
        <f t="shared" si="42"/>
        <v>1</v>
      </c>
      <c r="AC340" s="37"/>
      <c r="AD340" s="37"/>
      <c r="AE340" s="37"/>
      <c r="AF340" s="37"/>
    </row>
    <row r="341" spans="1:32" x14ac:dyDescent="0.25">
      <c r="A341" s="1">
        <v>1752</v>
      </c>
      <c r="B341" s="19" t="s">
        <v>795</v>
      </c>
      <c r="C341" s="28" t="s">
        <v>126</v>
      </c>
      <c r="D341" s="28" t="s">
        <v>477</v>
      </c>
      <c r="E341" s="19" t="s">
        <v>830</v>
      </c>
      <c r="F341" s="18">
        <v>472192</v>
      </c>
      <c r="G341" s="18"/>
      <c r="H341" s="18"/>
      <c r="I341" s="18"/>
      <c r="J341" s="18"/>
      <c r="K341" s="18"/>
      <c r="L341" s="18"/>
      <c r="M341" s="34">
        <v>215343</v>
      </c>
      <c r="N341" s="23" t="str">
        <f t="shared" si="37"/>
        <v/>
      </c>
      <c r="O341" s="23">
        <f t="shared" si="38"/>
        <v>1</v>
      </c>
      <c r="P341" s="23">
        <f t="shared" si="39"/>
        <v>1</v>
      </c>
      <c r="Q341" s="23" t="str">
        <f t="shared" si="40"/>
        <v/>
      </c>
      <c r="R341" s="43">
        <f t="shared" si="41"/>
        <v>1</v>
      </c>
      <c r="S341" s="43">
        <f t="shared" si="42"/>
        <v>1</v>
      </c>
      <c r="AC341" s="37"/>
      <c r="AD341" s="37"/>
      <c r="AE341" s="37"/>
      <c r="AF341" s="37"/>
    </row>
    <row r="342" spans="1:32" ht="15.75" x14ac:dyDescent="0.25">
      <c r="A342" s="41" t="s">
        <v>754</v>
      </c>
      <c r="B342" s="26" t="s">
        <v>33</v>
      </c>
      <c r="C342" s="27" t="s">
        <v>5</v>
      </c>
      <c r="D342" s="27" t="s">
        <v>6</v>
      </c>
      <c r="E342" s="27" t="s">
        <v>7</v>
      </c>
      <c r="F342" s="17"/>
      <c r="G342" s="17"/>
      <c r="H342" s="17"/>
      <c r="I342" s="17"/>
      <c r="J342" s="17"/>
      <c r="K342" s="17"/>
      <c r="L342" s="17"/>
      <c r="M342" s="17"/>
      <c r="N342" s="23" t="str">
        <f t="shared" si="37"/>
        <v/>
      </c>
      <c r="O342" s="23" t="str">
        <f t="shared" si="38"/>
        <v/>
      </c>
      <c r="P342" s="23" t="str">
        <f t="shared" si="39"/>
        <v/>
      </c>
      <c r="Q342" s="23" t="str">
        <f t="shared" si="40"/>
        <v/>
      </c>
      <c r="R342" s="43" t="str">
        <f t="shared" si="41"/>
        <v/>
      </c>
      <c r="S342" s="43" t="str">
        <f t="shared" si="42"/>
        <v/>
      </c>
    </row>
    <row r="343" spans="1:32" ht="15.75" x14ac:dyDescent="0.25">
      <c r="A343" s="41" t="s">
        <v>754</v>
      </c>
      <c r="B343" s="26" t="s">
        <v>34</v>
      </c>
      <c r="C343" s="27" t="s">
        <v>5</v>
      </c>
      <c r="D343" s="27" t="s">
        <v>6</v>
      </c>
      <c r="E343" s="27" t="s">
        <v>7</v>
      </c>
      <c r="F343" s="17"/>
      <c r="G343" s="17"/>
      <c r="H343" s="17"/>
      <c r="I343" s="17"/>
      <c r="J343" s="17"/>
      <c r="K343" s="17"/>
      <c r="L343" s="17"/>
      <c r="M343" s="17"/>
      <c r="N343" s="23" t="str">
        <f t="shared" si="37"/>
        <v/>
      </c>
      <c r="O343" s="23" t="str">
        <f t="shared" si="38"/>
        <v/>
      </c>
      <c r="P343" s="23" t="str">
        <f t="shared" si="39"/>
        <v/>
      </c>
      <c r="Q343" s="23" t="str">
        <f t="shared" si="40"/>
        <v/>
      </c>
      <c r="R343" s="43" t="str">
        <f t="shared" si="41"/>
        <v/>
      </c>
      <c r="S343" s="43" t="str">
        <f t="shared" si="42"/>
        <v/>
      </c>
    </row>
    <row r="344" spans="1:32" x14ac:dyDescent="0.25">
      <c r="A344" s="1">
        <v>1915</v>
      </c>
      <c r="B344" s="19" t="s">
        <v>742</v>
      </c>
      <c r="C344" s="28" t="s">
        <v>85</v>
      </c>
      <c r="D344" s="28" t="s">
        <v>478</v>
      </c>
      <c r="E344" s="19"/>
      <c r="F344" s="18">
        <v>472481</v>
      </c>
      <c r="G344" s="18"/>
      <c r="H344" s="18"/>
      <c r="I344" s="18"/>
      <c r="J344" s="18"/>
      <c r="K344" s="18"/>
      <c r="L344" s="18"/>
      <c r="M344" s="2"/>
      <c r="N344" s="23" t="str">
        <f t="shared" si="37"/>
        <v/>
      </c>
      <c r="O344" s="23" t="str">
        <f t="shared" si="38"/>
        <v/>
      </c>
      <c r="P344" s="23">
        <f t="shared" si="39"/>
        <v>1</v>
      </c>
      <c r="Q344" s="23" t="str">
        <f t="shared" si="40"/>
        <v/>
      </c>
      <c r="R344" s="43">
        <f t="shared" si="41"/>
        <v>1</v>
      </c>
      <c r="S344" s="43" t="str">
        <f t="shared" si="42"/>
        <v/>
      </c>
    </row>
    <row r="345" spans="1:32" x14ac:dyDescent="0.25">
      <c r="A345" s="1">
        <v>1895</v>
      </c>
      <c r="B345" s="19" t="s">
        <v>743</v>
      </c>
      <c r="C345" s="28" t="s">
        <v>249</v>
      </c>
      <c r="D345" s="28" t="s">
        <v>295</v>
      </c>
      <c r="E345" s="19"/>
      <c r="F345" s="18">
        <v>472452</v>
      </c>
      <c r="G345" s="18"/>
      <c r="H345" s="18"/>
      <c r="I345" s="18"/>
      <c r="J345" s="18"/>
      <c r="K345" s="18"/>
      <c r="L345" s="18"/>
      <c r="M345" s="2"/>
      <c r="N345" s="23" t="str">
        <f t="shared" si="37"/>
        <v/>
      </c>
      <c r="O345" s="23" t="str">
        <f t="shared" si="38"/>
        <v/>
      </c>
      <c r="P345" s="23">
        <f t="shared" si="39"/>
        <v>1</v>
      </c>
      <c r="Q345" s="23" t="str">
        <f t="shared" si="40"/>
        <v/>
      </c>
      <c r="R345" s="43">
        <f t="shared" si="41"/>
        <v>1</v>
      </c>
      <c r="S345" s="43" t="str">
        <f t="shared" si="42"/>
        <v/>
      </c>
    </row>
    <row r="346" spans="1:32" x14ac:dyDescent="0.25">
      <c r="A346" s="1">
        <v>1895</v>
      </c>
      <c r="B346" s="19" t="s">
        <v>744</v>
      </c>
      <c r="C346" s="28" t="s">
        <v>217</v>
      </c>
      <c r="D346" s="28" t="s">
        <v>291</v>
      </c>
      <c r="E346" s="19"/>
      <c r="F346" s="18">
        <v>472451</v>
      </c>
      <c r="G346" s="18"/>
      <c r="H346" s="18"/>
      <c r="I346" s="18"/>
      <c r="J346" s="18"/>
      <c r="K346" s="18"/>
      <c r="L346" s="18"/>
      <c r="M346" s="2"/>
      <c r="N346" s="23" t="str">
        <f t="shared" si="37"/>
        <v/>
      </c>
      <c r="O346" s="23" t="str">
        <f t="shared" ref="O346:O351" si="43">IF(M346="","",1)</f>
        <v/>
      </c>
      <c r="P346" s="23">
        <f t="shared" ref="P346:P351" si="44">IF(F346="","",1)</f>
        <v>1</v>
      </c>
      <c r="Q346" s="23" t="str">
        <f t="shared" ref="Q346:Q351" si="45">IF(H346="","",1)</f>
        <v/>
      </c>
      <c r="R346" s="43">
        <f t="shared" ref="R346:R351" si="46">IF(SUM(O346:Q346)&gt;0,1,"")</f>
        <v>1</v>
      </c>
      <c r="S346" s="43" t="str">
        <f t="shared" ref="S346:S351" si="47">IF(SUM(O346:P346)=2,1,"")</f>
        <v/>
      </c>
    </row>
    <row r="347" spans="1:32" x14ac:dyDescent="0.25">
      <c r="A347" s="1">
        <v>1915</v>
      </c>
      <c r="B347" s="19" t="s">
        <v>745</v>
      </c>
      <c r="C347" s="28" t="s">
        <v>387</v>
      </c>
      <c r="D347" s="28" t="s">
        <v>479</v>
      </c>
      <c r="E347" s="19"/>
      <c r="F347" s="18">
        <v>472480</v>
      </c>
      <c r="G347" s="18"/>
      <c r="H347" s="18"/>
      <c r="N347" s="23" t="str">
        <f t="shared" si="37"/>
        <v/>
      </c>
      <c r="O347" s="23" t="str">
        <f t="shared" si="43"/>
        <v/>
      </c>
      <c r="P347" s="23">
        <f t="shared" si="44"/>
        <v>1</v>
      </c>
      <c r="Q347" s="23" t="str">
        <f t="shared" si="45"/>
        <v/>
      </c>
      <c r="R347" s="43">
        <f t="shared" si="46"/>
        <v>1</v>
      </c>
      <c r="S347" s="43" t="str">
        <f t="shared" si="47"/>
        <v/>
      </c>
    </row>
    <row r="348" spans="1:32" x14ac:dyDescent="0.25">
      <c r="A348" s="1">
        <v>1896</v>
      </c>
      <c r="B348" s="19" t="s">
        <v>746</v>
      </c>
      <c r="C348" s="28" t="s">
        <v>480</v>
      </c>
      <c r="D348" s="28" t="s">
        <v>481</v>
      </c>
      <c r="E348" s="19"/>
      <c r="F348" s="18">
        <v>472454</v>
      </c>
      <c r="G348" s="18"/>
      <c r="H348" s="18"/>
      <c r="I348" s="1">
        <v>47</v>
      </c>
      <c r="J348" s="1">
        <v>349</v>
      </c>
      <c r="K348" s="1">
        <v>450</v>
      </c>
      <c r="L348" s="1" t="s">
        <v>831</v>
      </c>
      <c r="M348" s="2"/>
      <c r="N348" s="23">
        <f>IF(I348="","",1)</f>
        <v>1</v>
      </c>
      <c r="O348" s="23" t="str">
        <f t="shared" si="43"/>
        <v/>
      </c>
      <c r="P348" s="23">
        <f t="shared" si="44"/>
        <v>1</v>
      </c>
      <c r="Q348" s="23" t="str">
        <f t="shared" si="45"/>
        <v/>
      </c>
      <c r="R348" s="43">
        <f t="shared" si="46"/>
        <v>1</v>
      </c>
      <c r="S348" s="43" t="str">
        <f t="shared" si="47"/>
        <v/>
      </c>
    </row>
    <row r="349" spans="1:32" x14ac:dyDescent="0.25">
      <c r="A349" s="1">
        <v>1896</v>
      </c>
      <c r="B349" s="19" t="s">
        <v>747</v>
      </c>
      <c r="C349" s="28" t="s">
        <v>482</v>
      </c>
      <c r="D349" s="28" t="s">
        <v>483</v>
      </c>
      <c r="E349" s="19"/>
      <c r="F349" s="18">
        <v>472453</v>
      </c>
      <c r="G349" s="18"/>
      <c r="H349" s="18"/>
      <c r="I349" s="1">
        <v>46</v>
      </c>
      <c r="J349" s="1">
        <v>277</v>
      </c>
      <c r="K349" s="1">
        <v>450</v>
      </c>
      <c r="L349" s="1" t="s">
        <v>831</v>
      </c>
      <c r="M349" s="2"/>
      <c r="N349" s="23">
        <f t="shared" ref="N349:N359" si="48">IF(I349="","",1)</f>
        <v>1</v>
      </c>
      <c r="O349" s="23" t="str">
        <f t="shared" si="43"/>
        <v/>
      </c>
      <c r="P349" s="23">
        <f t="shared" si="44"/>
        <v>1</v>
      </c>
      <c r="Q349" s="23" t="str">
        <f t="shared" si="45"/>
        <v/>
      </c>
      <c r="R349" s="43">
        <f t="shared" si="46"/>
        <v>1</v>
      </c>
      <c r="S349" s="43" t="str">
        <f t="shared" si="47"/>
        <v/>
      </c>
    </row>
    <row r="350" spans="1:32" x14ac:dyDescent="0.25">
      <c r="A350" s="1">
        <v>1897</v>
      </c>
      <c r="B350" s="19" t="s">
        <v>748</v>
      </c>
      <c r="C350" s="28"/>
      <c r="D350" s="28"/>
      <c r="E350" s="19"/>
      <c r="F350" s="18">
        <v>472455</v>
      </c>
      <c r="G350" s="18"/>
      <c r="H350" s="18"/>
      <c r="I350" s="18"/>
      <c r="J350" s="18"/>
      <c r="K350" s="18"/>
      <c r="L350" s="18"/>
      <c r="M350" s="2"/>
      <c r="N350" s="23" t="str">
        <f t="shared" si="48"/>
        <v/>
      </c>
      <c r="O350" s="23" t="str">
        <f t="shared" si="43"/>
        <v/>
      </c>
      <c r="P350" s="23">
        <f t="shared" si="44"/>
        <v>1</v>
      </c>
      <c r="Q350" s="23" t="str">
        <f t="shared" si="45"/>
        <v/>
      </c>
      <c r="R350" s="43">
        <f t="shared" si="46"/>
        <v>1</v>
      </c>
      <c r="S350" s="43" t="str">
        <f t="shared" si="47"/>
        <v/>
      </c>
    </row>
    <row r="351" spans="1:32" ht="15.75" x14ac:dyDescent="0.25">
      <c r="A351" s="41" t="s">
        <v>754</v>
      </c>
      <c r="B351" s="26" t="s">
        <v>35</v>
      </c>
      <c r="C351" s="27" t="s">
        <v>5</v>
      </c>
      <c r="D351" s="27" t="s">
        <v>6</v>
      </c>
      <c r="E351" s="27" t="s">
        <v>7</v>
      </c>
      <c r="F351" s="17"/>
      <c r="G351" s="17"/>
      <c r="H351" s="17"/>
      <c r="I351" s="17"/>
      <c r="J351" s="17"/>
      <c r="K351" s="17"/>
      <c r="L351" s="17"/>
      <c r="M351" s="17"/>
      <c r="N351" s="23" t="str">
        <f t="shared" si="48"/>
        <v/>
      </c>
      <c r="O351" s="23" t="str">
        <f t="shared" si="43"/>
        <v/>
      </c>
      <c r="P351" s="23" t="str">
        <f t="shared" si="44"/>
        <v/>
      </c>
      <c r="Q351" s="23" t="str">
        <f t="shared" si="45"/>
        <v/>
      </c>
      <c r="R351" s="43" t="str">
        <f t="shared" si="46"/>
        <v/>
      </c>
      <c r="S351" s="43" t="str">
        <f t="shared" si="47"/>
        <v/>
      </c>
    </row>
    <row r="352" spans="1:32" x14ac:dyDescent="0.25">
      <c r="A352" s="1">
        <v>1776</v>
      </c>
      <c r="B352" s="19" t="s">
        <v>749</v>
      </c>
      <c r="C352" s="28" t="s">
        <v>484</v>
      </c>
      <c r="D352" s="28" t="s">
        <v>485</v>
      </c>
      <c r="E352" s="19"/>
      <c r="F352" s="18">
        <v>472227</v>
      </c>
      <c r="G352" s="18"/>
      <c r="H352" s="18"/>
      <c r="I352" s="18"/>
      <c r="J352" s="18"/>
      <c r="K352" s="18"/>
      <c r="L352" s="18"/>
      <c r="M352" s="2"/>
      <c r="N352" s="23" t="str">
        <f t="shared" si="48"/>
        <v/>
      </c>
      <c r="O352" s="23" t="str">
        <f t="shared" ref="O352:O359" si="49">IF(M352="","",1)</f>
        <v/>
      </c>
      <c r="P352" s="23">
        <f t="shared" ref="P352:P359" si="50">IF(F352="","",1)</f>
        <v>1</v>
      </c>
      <c r="Q352" s="23" t="str">
        <f t="shared" ref="Q352:Q359" si="51">IF(H352="","",1)</f>
        <v/>
      </c>
      <c r="R352" s="43">
        <f t="shared" ref="R352:R359" si="52">IF(SUM(O352:Q352)&gt;0,1,"")</f>
        <v>1</v>
      </c>
      <c r="S352" s="43" t="str">
        <f t="shared" ref="S352:S359" si="53">IF(SUM(O352:P352)=2,1,"")</f>
        <v/>
      </c>
    </row>
    <row r="353" spans="1:32" x14ac:dyDescent="0.25">
      <c r="A353" s="38" t="s">
        <v>0</v>
      </c>
      <c r="B353" s="35" t="s">
        <v>159</v>
      </c>
      <c r="C353" s="33" t="s">
        <v>127</v>
      </c>
      <c r="D353" s="33" t="s">
        <v>128</v>
      </c>
      <c r="E353" s="19" t="s">
        <v>799</v>
      </c>
      <c r="F353" s="34"/>
      <c r="G353" s="34"/>
      <c r="H353" s="34"/>
      <c r="I353" s="34"/>
      <c r="J353" s="34"/>
      <c r="K353" s="34"/>
      <c r="L353" s="34"/>
      <c r="M353" s="34">
        <v>216389</v>
      </c>
      <c r="N353" s="23" t="str">
        <f t="shared" si="48"/>
        <v/>
      </c>
      <c r="O353" s="23">
        <f t="shared" si="49"/>
        <v>1</v>
      </c>
      <c r="P353" s="23" t="str">
        <f t="shared" si="50"/>
        <v/>
      </c>
      <c r="Q353" s="23" t="str">
        <f t="shared" si="51"/>
        <v/>
      </c>
      <c r="R353" s="43">
        <f t="shared" si="52"/>
        <v>1</v>
      </c>
      <c r="S353" s="43" t="str">
        <f t="shared" si="53"/>
        <v/>
      </c>
      <c r="T353" s="36"/>
      <c r="U353" s="36"/>
      <c r="V353" s="36"/>
      <c r="W353" s="36"/>
      <c r="X353" s="36"/>
      <c r="Y353" s="36"/>
      <c r="Z353" s="37"/>
      <c r="AA353" s="37"/>
      <c r="AB353" s="37"/>
      <c r="AC353" s="37"/>
      <c r="AD353" s="37"/>
      <c r="AE353" s="37"/>
      <c r="AF353" s="37"/>
    </row>
    <row r="354" spans="1:32" ht="15.75" x14ac:dyDescent="0.25">
      <c r="A354" s="41" t="s">
        <v>754</v>
      </c>
      <c r="B354" s="26" t="s">
        <v>39</v>
      </c>
      <c r="C354" s="27" t="s">
        <v>5</v>
      </c>
      <c r="D354" s="27" t="s">
        <v>6</v>
      </c>
      <c r="E354" s="27" t="s">
        <v>7</v>
      </c>
      <c r="F354" s="17"/>
      <c r="G354" s="17"/>
      <c r="H354" s="17"/>
      <c r="I354" s="17"/>
      <c r="J354" s="17"/>
      <c r="K354" s="17"/>
      <c r="L354" s="17"/>
      <c r="M354" s="17"/>
      <c r="N354" s="23" t="str">
        <f t="shared" si="48"/>
        <v/>
      </c>
      <c r="O354" s="23" t="str">
        <f t="shared" si="49"/>
        <v/>
      </c>
      <c r="P354" s="23" t="str">
        <f t="shared" si="50"/>
        <v/>
      </c>
      <c r="Q354" s="23" t="str">
        <f t="shared" si="51"/>
        <v/>
      </c>
      <c r="R354" s="43" t="str">
        <f t="shared" si="52"/>
        <v/>
      </c>
      <c r="S354" s="43" t="str">
        <f t="shared" si="53"/>
        <v/>
      </c>
    </row>
    <row r="355" spans="1:32" ht="15.75" x14ac:dyDescent="0.25">
      <c r="A355" s="41" t="s">
        <v>754</v>
      </c>
      <c r="B355" s="26" t="s">
        <v>36</v>
      </c>
      <c r="C355" s="27" t="s">
        <v>5</v>
      </c>
      <c r="D355" s="27" t="s">
        <v>6</v>
      </c>
      <c r="E355" s="27" t="s">
        <v>7</v>
      </c>
      <c r="F355" s="17"/>
      <c r="G355" s="17"/>
      <c r="H355" s="17"/>
      <c r="I355" s="17"/>
      <c r="J355" s="17"/>
      <c r="K355" s="17"/>
      <c r="L355" s="17"/>
      <c r="M355" s="17"/>
      <c r="N355" s="23" t="str">
        <f t="shared" si="48"/>
        <v/>
      </c>
      <c r="O355" s="23" t="str">
        <f t="shared" si="49"/>
        <v/>
      </c>
      <c r="P355" s="23" t="str">
        <f t="shared" si="50"/>
        <v/>
      </c>
      <c r="Q355" s="23" t="str">
        <f t="shared" si="51"/>
        <v/>
      </c>
      <c r="R355" s="43" t="str">
        <f t="shared" si="52"/>
        <v/>
      </c>
      <c r="S355" s="43" t="str">
        <f t="shared" si="53"/>
        <v/>
      </c>
    </row>
    <row r="356" spans="1:32" x14ac:dyDescent="0.25">
      <c r="A356" s="1">
        <v>1707</v>
      </c>
      <c r="B356" s="19" t="s">
        <v>796</v>
      </c>
      <c r="C356" s="28" t="s">
        <v>129</v>
      </c>
      <c r="D356" s="28" t="s">
        <v>486</v>
      </c>
      <c r="E356" s="19" t="s">
        <v>809</v>
      </c>
      <c r="F356" s="18">
        <v>472082</v>
      </c>
      <c r="G356" s="18"/>
      <c r="H356" s="18"/>
      <c r="I356" s="18"/>
      <c r="J356" s="18"/>
      <c r="K356" s="18"/>
      <c r="L356" s="18"/>
      <c r="M356" s="34">
        <v>211472</v>
      </c>
      <c r="N356" s="23" t="str">
        <f t="shared" si="48"/>
        <v/>
      </c>
      <c r="O356" s="23">
        <f t="shared" si="49"/>
        <v>1</v>
      </c>
      <c r="P356" s="23">
        <f t="shared" si="50"/>
        <v>1</v>
      </c>
      <c r="Q356" s="23" t="str">
        <f t="shared" si="51"/>
        <v/>
      </c>
      <c r="R356" s="43">
        <f t="shared" si="52"/>
        <v>1</v>
      </c>
      <c r="S356" s="43">
        <f t="shared" si="53"/>
        <v>1</v>
      </c>
      <c r="AC356" s="37"/>
      <c r="AD356" s="37"/>
      <c r="AE356" s="37"/>
      <c r="AF356" s="37"/>
    </row>
    <row r="357" spans="1:32" x14ac:dyDescent="0.25">
      <c r="A357" s="1">
        <v>1708</v>
      </c>
      <c r="B357" s="19" t="s">
        <v>775</v>
      </c>
      <c r="C357" s="28" t="s">
        <v>752</v>
      </c>
      <c r="D357" s="28" t="s">
        <v>487</v>
      </c>
      <c r="E357" s="19" t="s">
        <v>799</v>
      </c>
      <c r="F357" s="18">
        <v>472084</v>
      </c>
      <c r="G357" s="18"/>
      <c r="H357" s="18"/>
      <c r="I357" s="18"/>
      <c r="J357" s="18"/>
      <c r="K357" s="18"/>
      <c r="L357" s="18"/>
      <c r="M357" s="34">
        <v>216478</v>
      </c>
      <c r="N357" s="23" t="str">
        <f t="shared" si="48"/>
        <v/>
      </c>
      <c r="O357" s="23">
        <f t="shared" si="49"/>
        <v>1</v>
      </c>
      <c r="P357" s="23">
        <f t="shared" si="50"/>
        <v>1</v>
      </c>
      <c r="Q357" s="23" t="str">
        <f t="shared" si="51"/>
        <v/>
      </c>
      <c r="R357" s="43">
        <f t="shared" si="52"/>
        <v>1</v>
      </c>
      <c r="S357" s="43">
        <f t="shared" si="53"/>
        <v>1</v>
      </c>
      <c r="AC357" s="37"/>
      <c r="AD357" s="37"/>
      <c r="AE357" s="37"/>
      <c r="AF357" s="37"/>
    </row>
    <row r="358" spans="1:32" ht="15.75" x14ac:dyDescent="0.25">
      <c r="A358" s="41" t="s">
        <v>754</v>
      </c>
      <c r="B358" s="26" t="s">
        <v>37</v>
      </c>
      <c r="C358" s="27" t="s">
        <v>5</v>
      </c>
      <c r="D358" s="27" t="s">
        <v>6</v>
      </c>
      <c r="E358" s="27" t="s">
        <v>7</v>
      </c>
      <c r="F358" s="17"/>
      <c r="G358" s="17"/>
      <c r="H358" s="17"/>
      <c r="I358" s="17"/>
      <c r="J358" s="17"/>
      <c r="K358" s="17"/>
      <c r="L358" s="17"/>
      <c r="M358" s="17"/>
      <c r="N358" s="23" t="str">
        <f t="shared" si="48"/>
        <v/>
      </c>
      <c r="O358" s="23" t="str">
        <f t="shared" si="49"/>
        <v/>
      </c>
      <c r="P358" s="23" t="str">
        <f t="shared" si="50"/>
        <v/>
      </c>
      <c r="Q358" s="23" t="str">
        <f t="shared" si="51"/>
        <v/>
      </c>
      <c r="R358" s="43" t="str">
        <f t="shared" si="52"/>
        <v/>
      </c>
      <c r="S358" s="43" t="str">
        <f t="shared" si="53"/>
        <v/>
      </c>
    </row>
    <row r="359" spans="1:32" ht="15.75" x14ac:dyDescent="0.25">
      <c r="A359" s="25" t="s">
        <v>754</v>
      </c>
      <c r="B359" s="26" t="s">
        <v>50</v>
      </c>
      <c r="C359" s="27" t="s">
        <v>5</v>
      </c>
      <c r="D359" s="27" t="s">
        <v>6</v>
      </c>
      <c r="E359" s="27" t="s">
        <v>7</v>
      </c>
      <c r="F359" s="17"/>
      <c r="G359" s="17"/>
      <c r="H359" s="17"/>
      <c r="I359" s="17"/>
      <c r="J359" s="17"/>
      <c r="K359" s="17"/>
      <c r="L359" s="17"/>
      <c r="M359" s="17"/>
      <c r="N359" s="23" t="str">
        <f t="shared" si="48"/>
        <v/>
      </c>
      <c r="O359" s="23" t="str">
        <f t="shared" si="49"/>
        <v/>
      </c>
      <c r="P359" s="23" t="str">
        <f t="shared" si="50"/>
        <v/>
      </c>
      <c r="Q359" s="23" t="str">
        <f t="shared" si="51"/>
        <v/>
      </c>
      <c r="R359" s="43" t="str">
        <f t="shared" si="52"/>
        <v/>
      </c>
      <c r="S359" s="43" t="str">
        <f t="shared" si="53"/>
        <v/>
      </c>
    </row>
    <row r="360" spans="1:32" ht="15.75" x14ac:dyDescent="0.25">
      <c r="A360" s="14"/>
      <c r="B360" s="31" t="s">
        <v>47</v>
      </c>
      <c r="C360" s="14"/>
      <c r="D360" s="14"/>
      <c r="E360" s="20"/>
      <c r="F360" s="20"/>
      <c r="G360" s="20"/>
      <c r="H360" s="20"/>
      <c r="I360" s="20"/>
      <c r="J360" s="20"/>
      <c r="K360" s="20"/>
      <c r="L360" s="20"/>
      <c r="N360" s="16">
        <f>SUM(N5:N359)</f>
        <v>3</v>
      </c>
      <c r="O360" s="16">
        <f>SUM(O5:O359)</f>
        <v>77</v>
      </c>
      <c r="P360" s="16">
        <f t="shared" ref="P360:S360" si="54">SUM(P5:P359)</f>
        <v>319</v>
      </c>
      <c r="Q360" s="16">
        <f t="shared" si="54"/>
        <v>2</v>
      </c>
      <c r="R360" s="16">
        <f t="shared" si="54"/>
        <v>327</v>
      </c>
      <c r="S360" s="16">
        <f t="shared" si="54"/>
        <v>70</v>
      </c>
    </row>
    <row r="361" spans="1:32" x14ac:dyDescent="0.25">
      <c r="A361" s="7"/>
      <c r="B361" s="22"/>
      <c r="C361" s="8"/>
      <c r="D361" s="7"/>
      <c r="E361" s="8"/>
      <c r="F361" s="8"/>
      <c r="G361" s="8"/>
      <c r="H361" s="8"/>
      <c r="I361" s="8"/>
      <c r="J361" s="8"/>
      <c r="K361" s="8"/>
      <c r="L361" s="8"/>
      <c r="N361" s="12" t="s">
        <v>832</v>
      </c>
      <c r="O361" s="12" t="s">
        <v>9</v>
      </c>
      <c r="P361" s="12" t="s">
        <v>8</v>
      </c>
      <c r="Q361" s="11" t="s">
        <v>45</v>
      </c>
      <c r="R361" s="12" t="s">
        <v>10</v>
      </c>
      <c r="S361" s="12" t="s">
        <v>1</v>
      </c>
    </row>
    <row r="362" spans="1:32" x14ac:dyDescent="0.25">
      <c r="A362" s="7"/>
      <c r="B362" s="22"/>
      <c r="C362" s="22"/>
      <c r="D362" s="7"/>
      <c r="E362" s="8"/>
      <c r="F362" s="8"/>
      <c r="G362" s="8"/>
      <c r="H362" s="8"/>
      <c r="I362" s="8"/>
      <c r="J362" s="8"/>
      <c r="K362" s="8"/>
      <c r="L362" s="8"/>
    </row>
    <row r="363" spans="1:32" ht="15.75" x14ac:dyDescent="0.25">
      <c r="B363" s="15" t="str">
        <f>CONCATENATE(B364," ",E364,B365,E365,B366,E366,B367,E367,B368,E368,B369)</f>
        <v>Welcome to the Hauge Lutheran Cemetery Page. This document summarizing data for 326 graves is based on a 100% photo survey conducted by Bill Waters on August 2, 2009 and was created by merging the  information found in the Works Project Administration (WPA) 1930’s Graves Registration Survey (77 records), the ongoing Iowa Gravestone Photo Project (GPP) (318 records), and the ongoing IAGenWeb Obituaries (Obits) (2 records). These tables include links to 3 pictures of the deceased. To add more pictures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v>
      </c>
      <c r="C363" s="22"/>
      <c r="E363" s="1"/>
      <c r="F363" s="1"/>
      <c r="G363" s="1"/>
      <c r="H363" s="1"/>
      <c r="I363" s="1"/>
      <c r="J363" s="1"/>
      <c r="K363" s="1"/>
      <c r="L363" s="1"/>
    </row>
    <row r="364" spans="1:32" x14ac:dyDescent="0.25">
      <c r="B364" s="21" t="str">
        <f>CONCATENATE("Welcome to the ",C1," Cemetery Page. This document summarizing data for")</f>
        <v>Welcome to the Hauge Lutheran Cemetery Page. This document summarizing data for</v>
      </c>
      <c r="C364" s="22"/>
      <c r="E364" s="1">
        <v>326</v>
      </c>
      <c r="F364" s="1"/>
      <c r="G364" s="1"/>
      <c r="H364" s="1"/>
      <c r="I364" s="1"/>
      <c r="J364" s="1"/>
      <c r="K364" s="1"/>
      <c r="L364" s="1"/>
    </row>
    <row r="365" spans="1:32" x14ac:dyDescent="0.25">
      <c r="B365" s="21" t="s">
        <v>753</v>
      </c>
      <c r="C365" s="22"/>
      <c r="E365" s="1">
        <v>77</v>
      </c>
      <c r="F365" s="1"/>
      <c r="G365" s="1"/>
      <c r="H365" s="1"/>
      <c r="I365" s="1"/>
      <c r="J365" s="1"/>
      <c r="K365" s="1"/>
      <c r="L365" s="1"/>
    </row>
    <row r="366" spans="1:32" x14ac:dyDescent="0.25">
      <c r="B366" s="21" t="s">
        <v>12</v>
      </c>
      <c r="C366" s="22"/>
      <c r="E366" s="1">
        <v>318</v>
      </c>
      <c r="F366" s="1"/>
      <c r="G366" s="1"/>
      <c r="H366" s="1"/>
      <c r="I366" s="1"/>
      <c r="J366" s="1"/>
      <c r="K366" s="1"/>
      <c r="L366" s="1"/>
    </row>
    <row r="367" spans="1:32" x14ac:dyDescent="0.25">
      <c r="B367" s="21" t="s">
        <v>46</v>
      </c>
      <c r="C367" s="22"/>
      <c r="E367" s="1">
        <v>2</v>
      </c>
      <c r="F367" s="1"/>
      <c r="G367" s="1"/>
      <c r="H367" s="1"/>
      <c r="I367" s="1"/>
      <c r="J367" s="1"/>
      <c r="K367" s="1"/>
      <c r="L367" s="1"/>
    </row>
    <row r="368" spans="1:32" x14ac:dyDescent="0.25">
      <c r="B368" s="21" t="s">
        <v>833</v>
      </c>
      <c r="C368" s="22"/>
      <c r="E368" s="1">
        <f>N360</f>
        <v>3</v>
      </c>
      <c r="F368" s="1"/>
      <c r="G368" s="1"/>
      <c r="H368" s="1"/>
      <c r="I368" s="1"/>
      <c r="J368" s="1"/>
      <c r="K368" s="1"/>
      <c r="L368" s="1"/>
    </row>
    <row r="369" spans="2:12" x14ac:dyDescent="0.25">
      <c r="B369" s="32" t="s">
        <v>834</v>
      </c>
      <c r="C369" s="22"/>
      <c r="E369" s="1"/>
      <c r="F369" s="1"/>
      <c r="G369" s="1"/>
      <c r="H369" s="1"/>
      <c r="I369" s="1"/>
      <c r="J369" s="1"/>
      <c r="K369" s="1"/>
      <c r="L369" s="1"/>
    </row>
    <row r="370" spans="2:12" x14ac:dyDescent="0.25">
      <c r="B370" s="32" t="s">
        <v>65</v>
      </c>
    </row>
    <row r="372" spans="2:12" x14ac:dyDescent="0.25">
      <c r="B372" s="21" t="str">
        <f>CONCATENATE(B373,C1,B374,C1,B375,B376,"""")</f>
        <v>&lt;a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Hauge Lutheran Cemetery entrance.  This is what Connie wrote about the Hauge Lutheran Cemetery. " Template"</v>
      </c>
    </row>
    <row r="373" spans="2:12" x14ac:dyDescent="0.25">
      <c r="B373" s="21" t="s">
        <v>51</v>
      </c>
    </row>
    <row r="374" spans="2:12" x14ac:dyDescent="0.25">
      <c r="B374" s="21" t="s">
        <v>48</v>
      </c>
    </row>
    <row r="375" spans="2:12" x14ac:dyDescent="0.25">
      <c r="B375" s="21" t="s">
        <v>49</v>
      </c>
    </row>
    <row r="376" spans="2:12" x14ac:dyDescent="0.25">
      <c r="B376" s="21" t="s">
        <v>38</v>
      </c>
    </row>
  </sheetData>
  <sortState ref="A5:M359">
    <sortCondition ref="B5:B359"/>
  </sortState>
  <printOptions horizontalCentered="1"/>
  <pageMargins left="0.2" right="0.2" top="1.25" bottom="0.25" header="1" footer="0"/>
  <pageSetup fitToHeight="0" orientation="landscape" horizontalDpi="300" verticalDpi="300" r:id="rId1"/>
  <headerFooter>
    <oddHeader>&amp;L&amp;F&amp;CHauge Lutheran&amp;RPage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6"/>
  <sheetViews>
    <sheetView zoomScale="75" zoomScaleNormal="75" workbookViewId="0">
      <pane xSplit="2" topLeftCell="C1" activePane="topRight" state="frozen"/>
      <selection pane="topRight" activeCell="A20" sqref="A1:A1048576"/>
    </sheetView>
  </sheetViews>
  <sheetFormatPr defaultRowHeight="15" x14ac:dyDescent="0.25"/>
  <cols>
    <col min="1" max="1" width="8.7109375" style="1" customWidth="1"/>
    <col min="2" max="2" width="30.7109375" style="2" customWidth="1"/>
    <col min="3" max="4" width="15.7109375" style="2" customWidth="1"/>
    <col min="5" max="5" width="50.7109375" style="3" customWidth="1"/>
    <col min="6" max="8" width="4.7109375" style="3" customWidth="1"/>
    <col min="9" max="10" width="4.7109375" style="2" customWidth="1"/>
    <col min="11" max="11" width="4.85546875" style="2" customWidth="1"/>
    <col min="12" max="12" width="1.7109375" style="2" customWidth="1"/>
    <col min="13" max="15" width="10.7109375" style="2" customWidth="1"/>
    <col min="16" max="23" width="1.7109375" style="2" customWidth="1"/>
    <col min="24" max="24" width="5.7109375" style="2" customWidth="1"/>
    <col min="25" max="16384" width="9.140625" style="2"/>
  </cols>
  <sheetData>
    <row r="1" spans="1:26" ht="15.75" x14ac:dyDescent="0.25">
      <c r="A1" s="41" t="s">
        <v>754</v>
      </c>
      <c r="B1" s="26" t="s">
        <v>29</v>
      </c>
      <c r="C1" s="27" t="s">
        <v>5</v>
      </c>
      <c r="D1" s="27" t="s">
        <v>6</v>
      </c>
      <c r="E1" s="27" t="s">
        <v>7</v>
      </c>
      <c r="F1" s="17"/>
      <c r="G1" s="17"/>
      <c r="H1" s="17"/>
      <c r="I1" s="17"/>
      <c r="J1" s="17"/>
      <c r="K1" s="17"/>
      <c r="L1" s="17"/>
      <c r="M1" s="17"/>
      <c r="N1" s="12"/>
      <c r="O1" s="2" t="str">
        <f>IF(A1="S",CONCATENATE(Y$1,MID(B1,1,1),Z$1),CONCATENATE("&lt;tr class=""style3"" &gt;",S1,Q1,R1,"&lt;td&gt;",P1,"&lt;/td&gt;&lt;td&gt;",C1,"&lt;/td&gt;&lt;td&gt;",D1,"&lt;/td&gt;&lt;td&gt;",E1,"&lt;/td&gt;"))</f>
        <v>&lt;tr class="style2" &gt;&lt;td&gt;W&lt;/td&gt;&lt;td&gt;P&lt;/td&gt;&lt;td&gt;O&lt;/td&gt;&lt;td &gt;Surnames Starting with Q&lt;/td&gt;&lt;td&gt;Birth Date&lt;/td&gt;&lt;td&gt;Death Date&lt;/td&gt;&lt;td&gt;Notes&lt;/td&gt;</v>
      </c>
      <c r="P1" s="4" t="str">
        <f>IF(I1="",B1,CONCATENATE("&lt;a href=""../../CemWeb Pages/WP",I1,".htm""&gt;",B1,"&lt;img src=""../zimages/cam.gif"" alt=""picture"" BORDER=0&gt;"))</f>
        <v>Qaaa                            Names</v>
      </c>
      <c r="Q1" s="2" t="str">
        <f>IF(F1="","&lt;td&gt;&lt;/td&gt;",CONCATENATE("&lt;td&gt;&lt;a href=""http://iowagravestones.org/gs_view.php?id=",F1,""" Target=""GPP""&gt;P&lt;/a&gt;&lt;/td&gt;"))</f>
        <v>&lt;td&gt;&lt;/td&gt;</v>
      </c>
      <c r="R1" s="2" t="str">
        <f>IF(H1="","   &lt;td&gt;&lt;/td&gt;",CONCATENATE("   &lt;td&gt;&lt;a href=""http://iagenweb.org/boards/",G1,"/obituaries/index.cgi?read=",H1,""" Target=""Obits""&gt;O&lt;/a&gt;&lt;/td&gt;"))</f>
        <v xml:space="preserve">   &lt;td&gt;&lt;/td&gt;</v>
      </c>
      <c r="S1" s="2" t="str">
        <f>IF(M1="","&lt;td&gt;&lt;/td&gt;",CONCATENATE("&lt;td&gt;&lt;a href=""http://iowawpagraves.org/view.php?id=",M1,""" target=""WPA""&gt;W&lt;/a&gt;&lt;/td&gt;"))</f>
        <v>&lt;td&gt;&lt;/td&gt;</v>
      </c>
      <c r="T1" s="4" t="s">
        <v>65</v>
      </c>
      <c r="U1" s="42"/>
      <c r="Y1" s="2" t="s">
        <v>763</v>
      </c>
      <c r="Z1" s="2" t="s">
        <v>764</v>
      </c>
    </row>
    <row r="2" spans="1:26" x14ac:dyDescent="0.25">
      <c r="A2" s="1">
        <v>1742</v>
      </c>
      <c r="B2" s="19" t="s">
        <v>691</v>
      </c>
      <c r="C2" s="28" t="s">
        <v>99</v>
      </c>
      <c r="D2" s="28" t="s">
        <v>444</v>
      </c>
      <c r="E2" s="19"/>
      <c r="F2" s="18">
        <v>472151</v>
      </c>
      <c r="G2" s="18"/>
      <c r="H2" s="18"/>
      <c r="I2" s="18"/>
      <c r="J2" s="18"/>
      <c r="K2" s="18"/>
      <c r="L2" s="18"/>
      <c r="N2" s="23"/>
      <c r="O2" s="2" t="str">
        <f t="shared" ref="O2:O65" si="0">IF(A2="S",CONCATENATE(Y$1,MID(B2,1,1),Z$1),CONCATENATE("&lt;tr class=""style3"" &gt;",S2,Q2,R2,"&lt;td&gt;",P2,"&lt;/td&gt;&lt;td&gt;",C2,"&lt;/td&gt;&lt;td&gt;",D2,"&lt;/td&gt;&lt;td&gt;",E2,"&lt;/td&gt;"))</f>
        <v>&lt;tr class="style3" &gt;&lt;td&gt;&lt;/td&gt;&lt;td&gt;&lt;a href="http://iowagravestones.org/gs_view.php?id=472151" Target="GPP"&gt;P&lt;/a&gt;&lt;/td&gt;   &lt;td&gt;&lt;/td&gt;&lt;td&gt;Quandahl, Clara A&lt;/td&gt;&lt;td&gt;1883&lt;/td&gt;&lt;td&gt;1959&lt;/td&gt;&lt;td&gt;&lt;/td&gt;</v>
      </c>
      <c r="P2" s="4" t="str">
        <f t="shared" ref="P2:P65" si="1">IF(I2="",B2,CONCATENATE("&lt;a href=""../../CemWeb Pages/WP",I2,".htm""&gt;",B2,"&lt;img src=""../zimages/cam.gif"" alt=""picture"" BORDER=0&gt;"))</f>
        <v>Quandahl, Clara A</v>
      </c>
      <c r="Q2" s="2" t="str">
        <f t="shared" ref="Q2:Q65" si="2">IF(F2="","&lt;td&gt;&lt;/td&gt;",CONCATENATE("&lt;td&gt;&lt;a href=""http://iowagravestones.org/gs_view.php?id=",F2,""" Target=""GPP""&gt;P&lt;/a&gt;&lt;/td&gt;"))</f>
        <v>&lt;td&gt;&lt;a href="http://iowagravestones.org/gs_view.php?id=472151" Target="GPP"&gt;P&lt;/a&gt;&lt;/td&gt;</v>
      </c>
      <c r="R2" s="2" t="str">
        <f t="shared" ref="R2:R65" si="3">IF(H2="","   &lt;td&gt;&lt;/td&gt;",CONCATENATE("   &lt;td&gt;&lt;a href=""http://iagenweb.org/boards/",G2,"/obituaries/index.cgi?read=",H2,""" Target=""Obits""&gt;O&lt;/a&gt;&lt;/td&gt;"))</f>
        <v xml:space="preserve">   &lt;td&gt;&lt;/td&gt;</v>
      </c>
      <c r="S2" s="2" t="str">
        <f t="shared" ref="S2:S65" si="4">IF(M2="","&lt;td&gt;&lt;/td&gt;",CONCATENATE("&lt;td&gt;&lt;a href=""http://iowawpagraves.org/view.php?id=",M2,""" target=""WPA""&gt;W&lt;/a&gt;&lt;/td&gt;"))</f>
        <v>&lt;td&gt;&lt;/td&gt;</v>
      </c>
      <c r="T2" s="4" t="s">
        <v>65</v>
      </c>
      <c r="U2" s="42"/>
    </row>
    <row r="3" spans="1:26" x14ac:dyDescent="0.25">
      <c r="A3" s="1">
        <v>1860</v>
      </c>
      <c r="B3" s="19" t="s">
        <v>692</v>
      </c>
      <c r="C3" s="28" t="s">
        <v>96</v>
      </c>
      <c r="D3" s="28" t="s">
        <v>419</v>
      </c>
      <c r="E3" s="19"/>
      <c r="F3" s="18">
        <v>472386</v>
      </c>
      <c r="G3" s="18"/>
      <c r="H3" s="18"/>
      <c r="I3" s="18"/>
      <c r="J3" s="18"/>
      <c r="K3" s="18"/>
      <c r="L3" s="18"/>
      <c r="N3" s="23"/>
      <c r="O3" s="2" t="str">
        <f t="shared" si="0"/>
        <v>&lt;tr class="style3" &gt;&lt;td&gt;&lt;/td&gt;&lt;td&gt;&lt;a href="http://iowagravestones.org/gs_view.php?id=472386" Target="GPP"&gt;P&lt;/a&gt;&lt;/td&gt;   &lt;td&gt;&lt;/td&gt;&lt;td&gt;Quandahl, Clifford&lt;/td&gt;&lt;td&gt;1899&lt;/td&gt;&lt;td&gt;1954&lt;/td&gt;&lt;td&gt;&lt;/td&gt;</v>
      </c>
      <c r="P3" s="4" t="str">
        <f t="shared" si="1"/>
        <v>Quandahl, Clifford</v>
      </c>
      <c r="Q3" s="2" t="str">
        <f t="shared" si="2"/>
        <v>&lt;td&gt;&lt;a href="http://iowagravestones.org/gs_view.php?id=472386" Target="GPP"&gt;P&lt;/a&gt;&lt;/td&gt;</v>
      </c>
      <c r="R3" s="2" t="str">
        <f t="shared" si="3"/>
        <v xml:space="preserve">   &lt;td&gt;&lt;/td&gt;</v>
      </c>
      <c r="S3" s="2" t="str">
        <f t="shared" si="4"/>
        <v>&lt;td&gt;&lt;/td&gt;</v>
      </c>
      <c r="T3" s="4" t="s">
        <v>65</v>
      </c>
      <c r="U3" s="42"/>
    </row>
    <row r="4" spans="1:26" x14ac:dyDescent="0.25">
      <c r="A4" s="1">
        <v>1742</v>
      </c>
      <c r="B4" s="19" t="s">
        <v>693</v>
      </c>
      <c r="C4" s="28" t="s">
        <v>57</v>
      </c>
      <c r="D4" s="28" t="s">
        <v>190</v>
      </c>
      <c r="E4" s="19"/>
      <c r="F4" s="18">
        <v>472150</v>
      </c>
      <c r="G4" s="18"/>
      <c r="H4" s="18"/>
      <c r="I4" s="18"/>
      <c r="J4" s="18"/>
      <c r="K4" s="18"/>
      <c r="L4" s="18"/>
      <c r="N4" s="23"/>
      <c r="O4" s="2" t="str">
        <f t="shared" si="0"/>
        <v>&lt;tr class="style3" &gt;&lt;td&gt;&lt;/td&gt;&lt;td&gt;&lt;a href="http://iowagravestones.org/gs_view.php?id=472150" Target="GPP"&gt;P&lt;/a&gt;&lt;/td&gt;   &lt;td&gt;&lt;/td&gt;&lt;td&gt;Quandahl, Edward  L&lt;/td&gt;&lt;td&gt;1881&lt;/td&gt;&lt;td&gt;1961&lt;/td&gt;&lt;td&gt;&lt;/td&gt;</v>
      </c>
      <c r="P4" s="4" t="str">
        <f t="shared" si="1"/>
        <v>Quandahl, Edward  L</v>
      </c>
      <c r="Q4" s="2" t="str">
        <f t="shared" si="2"/>
        <v>&lt;td&gt;&lt;a href="http://iowagravestones.org/gs_view.php?id=472150" Target="GPP"&gt;P&lt;/a&gt;&lt;/td&gt;</v>
      </c>
      <c r="R4" s="2" t="str">
        <f t="shared" si="3"/>
        <v xml:space="preserve">   &lt;td&gt;&lt;/td&gt;</v>
      </c>
      <c r="S4" s="2" t="str">
        <f t="shared" si="4"/>
        <v>&lt;td&gt;&lt;/td&gt;</v>
      </c>
      <c r="T4" s="4" t="s">
        <v>65</v>
      </c>
      <c r="U4" s="42"/>
    </row>
    <row r="5" spans="1:26" x14ac:dyDescent="0.25">
      <c r="A5" s="1">
        <v>1860</v>
      </c>
      <c r="B5" s="19" t="s">
        <v>694</v>
      </c>
      <c r="C5" s="28" t="s">
        <v>179</v>
      </c>
      <c r="D5" s="28" t="s">
        <v>283</v>
      </c>
      <c r="E5" s="19"/>
      <c r="F5" s="18">
        <v>472387</v>
      </c>
      <c r="G5" s="18"/>
      <c r="H5" s="18"/>
      <c r="I5" s="18"/>
      <c r="J5" s="18"/>
      <c r="K5" s="18"/>
      <c r="L5" s="18"/>
      <c r="N5" s="23"/>
      <c r="O5" s="2" t="str">
        <f t="shared" si="0"/>
        <v>&lt;tr class="style3" &gt;&lt;td&gt;&lt;/td&gt;&lt;td&gt;&lt;a href="http://iowagravestones.org/gs_view.php?id=472387" Target="GPP"&gt;P&lt;/a&gt;&lt;/td&gt;   &lt;td&gt;&lt;/td&gt;&lt;td&gt;Quandahl, Ida&lt;/td&gt;&lt;td&gt;1895&lt;/td&gt;&lt;td&gt;1965&lt;/td&gt;&lt;td&gt;&lt;/td&gt;</v>
      </c>
      <c r="P5" s="4" t="str">
        <f t="shared" si="1"/>
        <v>Quandahl, Ida</v>
      </c>
      <c r="Q5" s="2" t="str">
        <f t="shared" si="2"/>
        <v>&lt;td&gt;&lt;a href="http://iowagravestones.org/gs_view.php?id=472387" Target="GPP"&gt;P&lt;/a&gt;&lt;/td&gt;</v>
      </c>
      <c r="R5" s="2" t="str">
        <f t="shared" si="3"/>
        <v xml:space="preserve">   &lt;td&gt;&lt;/td&gt;</v>
      </c>
      <c r="S5" s="2" t="str">
        <f t="shared" si="4"/>
        <v>&lt;td&gt;&lt;/td&gt;</v>
      </c>
      <c r="T5" s="4" t="s">
        <v>65</v>
      </c>
      <c r="U5" s="42"/>
    </row>
    <row r="6" spans="1:26" x14ac:dyDescent="0.25">
      <c r="A6" s="1">
        <v>1812</v>
      </c>
      <c r="B6" s="19" t="s">
        <v>695</v>
      </c>
      <c r="C6" s="28" t="s">
        <v>68</v>
      </c>
      <c r="D6" s="28" t="s">
        <v>69</v>
      </c>
      <c r="E6" s="19"/>
      <c r="F6" s="18">
        <v>472326</v>
      </c>
      <c r="G6" s="18"/>
      <c r="H6" s="18"/>
      <c r="I6" s="18"/>
      <c r="J6" s="18"/>
      <c r="K6" s="18"/>
      <c r="L6" s="18"/>
      <c r="N6" s="23"/>
      <c r="O6" s="2" t="str">
        <f t="shared" si="0"/>
        <v>&lt;tr class="style3" &gt;&lt;td&gt;&lt;/td&gt;&lt;td&gt;&lt;a href="http://iowagravestones.org/gs_view.php?id=472326" Target="GPP"&gt;P&lt;/a&gt;&lt;/td&gt;   &lt;td&gt;&lt;/td&gt;&lt;td&gt;Quandahl, Inga&lt;/td&gt;&lt;td&gt;1880&lt;/td&gt;&lt;td&gt;1927&lt;/td&gt;&lt;td&gt;&lt;/td&gt;</v>
      </c>
      <c r="P6" s="4" t="str">
        <f t="shared" si="1"/>
        <v>Quandahl, Inga</v>
      </c>
      <c r="Q6" s="2" t="str">
        <f t="shared" si="2"/>
        <v>&lt;td&gt;&lt;a href="http://iowagravestones.org/gs_view.php?id=472326" Target="GPP"&gt;P&lt;/a&gt;&lt;/td&gt;</v>
      </c>
      <c r="R6" s="2" t="str">
        <f t="shared" si="3"/>
        <v xml:space="preserve">   &lt;td&gt;&lt;/td&gt;</v>
      </c>
      <c r="S6" s="2" t="str">
        <f t="shared" si="4"/>
        <v>&lt;td&gt;&lt;/td&gt;</v>
      </c>
      <c r="T6" s="4" t="s">
        <v>65</v>
      </c>
      <c r="U6" s="42"/>
    </row>
    <row r="7" spans="1:26" x14ac:dyDescent="0.25">
      <c r="A7" s="1">
        <v>1813</v>
      </c>
      <c r="B7" s="19" t="s">
        <v>696</v>
      </c>
      <c r="C7" s="28" t="s">
        <v>60</v>
      </c>
      <c r="D7" s="28" t="s">
        <v>419</v>
      </c>
      <c r="E7" s="19"/>
      <c r="F7" s="18">
        <v>472327</v>
      </c>
      <c r="G7" s="18"/>
      <c r="H7" s="18"/>
      <c r="I7" s="18"/>
      <c r="J7" s="18"/>
      <c r="K7" s="18"/>
      <c r="L7" s="18"/>
      <c r="N7" s="23"/>
      <c r="O7" s="2" t="str">
        <f t="shared" si="0"/>
        <v>&lt;tr class="style3" &gt;&lt;td&gt;&lt;/td&gt;&lt;td&gt;&lt;a href="http://iowagravestones.org/gs_view.php?id=472327" Target="GPP"&gt;P&lt;/a&gt;&lt;/td&gt;   &lt;td&gt;&lt;/td&gt;&lt;td&gt;Quandahl, Julius&lt;/td&gt;&lt;td&gt;1875&lt;/td&gt;&lt;td&gt;1954&lt;/td&gt;&lt;td&gt;&lt;/td&gt;</v>
      </c>
      <c r="P7" s="4" t="str">
        <f t="shared" si="1"/>
        <v>Quandahl, Julius</v>
      </c>
      <c r="Q7" s="2" t="str">
        <f t="shared" si="2"/>
        <v>&lt;td&gt;&lt;a href="http://iowagravestones.org/gs_view.php?id=472327" Target="GPP"&gt;P&lt;/a&gt;&lt;/td&gt;</v>
      </c>
      <c r="R7" s="2" t="str">
        <f t="shared" si="3"/>
        <v xml:space="preserve">   &lt;td&gt;&lt;/td&gt;</v>
      </c>
      <c r="S7" s="2" t="str">
        <f t="shared" si="4"/>
        <v>&lt;td&gt;&lt;/td&gt;</v>
      </c>
      <c r="T7" s="4" t="s">
        <v>65</v>
      </c>
      <c r="U7" s="42"/>
    </row>
    <row r="8" spans="1:26" x14ac:dyDescent="0.25">
      <c r="A8" s="1">
        <v>1811</v>
      </c>
      <c r="B8" s="19" t="s">
        <v>697</v>
      </c>
      <c r="C8" s="28"/>
      <c r="D8" s="28"/>
      <c r="E8" s="19"/>
      <c r="F8" s="18">
        <v>472325</v>
      </c>
      <c r="G8" s="18"/>
      <c r="H8" s="18"/>
      <c r="I8" s="18"/>
      <c r="J8" s="18"/>
      <c r="K8" s="18"/>
      <c r="L8" s="18"/>
      <c r="N8" s="23"/>
      <c r="O8" s="2" t="str">
        <f t="shared" si="0"/>
        <v>&lt;tr class="style3" &gt;&lt;td&gt;&lt;/td&gt;&lt;td&gt;&lt;a href="http://iowagravestones.org/gs_view.php?id=472325" Target="GPP"&gt;P&lt;/a&gt;&lt;/td&gt;   &lt;td&gt;&lt;/td&gt;&lt;td&gt;Quandahl, Julius Family Stone&lt;/td&gt;&lt;td&gt;&lt;/td&gt;&lt;td&gt;&lt;/td&gt;&lt;td&gt;&lt;/td&gt;</v>
      </c>
      <c r="P8" s="4" t="str">
        <f t="shared" si="1"/>
        <v>Quandahl, Julius Family Stone</v>
      </c>
      <c r="Q8" s="2" t="str">
        <f t="shared" si="2"/>
        <v>&lt;td&gt;&lt;a href="http://iowagravestones.org/gs_view.php?id=472325" Target="GPP"&gt;P&lt;/a&gt;&lt;/td&gt;</v>
      </c>
      <c r="R8" s="2" t="str">
        <f t="shared" si="3"/>
        <v xml:space="preserve">   &lt;td&gt;&lt;/td&gt;</v>
      </c>
      <c r="S8" s="2" t="str">
        <f t="shared" si="4"/>
        <v>&lt;td&gt;&lt;/td&gt;</v>
      </c>
      <c r="T8" s="4" t="s">
        <v>65</v>
      </c>
      <c r="U8" s="42"/>
    </row>
    <row r="9" spans="1:26" x14ac:dyDescent="0.25">
      <c r="A9" s="1">
        <v>1741</v>
      </c>
      <c r="B9" s="19" t="s">
        <v>698</v>
      </c>
      <c r="C9" s="28" t="s">
        <v>193</v>
      </c>
      <c r="D9" s="28" t="s">
        <v>188</v>
      </c>
      <c r="E9" s="19"/>
      <c r="F9" s="18">
        <v>472148</v>
      </c>
      <c r="G9" s="18"/>
      <c r="H9" s="18"/>
      <c r="I9" s="18"/>
      <c r="J9" s="18"/>
      <c r="K9" s="18"/>
      <c r="L9" s="18"/>
      <c r="N9" s="23"/>
      <c r="O9" s="2" t="str">
        <f t="shared" si="0"/>
        <v>&lt;tr class="style3" &gt;&lt;td&gt;&lt;/td&gt;&lt;td&gt;&lt;a href="http://iowagravestones.org/gs_view.php?id=472148" Target="GPP"&gt;P&lt;/a&gt;&lt;/td&gt;   &lt;td&gt;&lt;/td&gt;&lt;td&gt;Quandahl, Levi H&lt;/td&gt;&lt;td&gt;1904&lt;/td&gt;&lt;td&gt;1977&lt;/td&gt;&lt;td&gt;&lt;/td&gt;</v>
      </c>
      <c r="P9" s="4" t="str">
        <f t="shared" si="1"/>
        <v>Quandahl, Levi H</v>
      </c>
      <c r="Q9" s="2" t="str">
        <f t="shared" si="2"/>
        <v>&lt;td&gt;&lt;a href="http://iowagravestones.org/gs_view.php?id=472148" Target="GPP"&gt;P&lt;/a&gt;&lt;/td&gt;</v>
      </c>
      <c r="R9" s="2" t="str">
        <f t="shared" si="3"/>
        <v xml:space="preserve">   &lt;td&gt;&lt;/td&gt;</v>
      </c>
      <c r="S9" s="2" t="str">
        <f t="shared" si="4"/>
        <v>&lt;td&gt;&lt;/td&gt;</v>
      </c>
      <c r="T9" s="4" t="s">
        <v>65</v>
      </c>
      <c r="U9" s="42"/>
    </row>
    <row r="10" spans="1:26" x14ac:dyDescent="0.25">
      <c r="A10" s="1">
        <v>1741</v>
      </c>
      <c r="B10" s="19" t="s">
        <v>699</v>
      </c>
      <c r="C10" s="28" t="s">
        <v>194</v>
      </c>
      <c r="D10" s="28" t="s">
        <v>445</v>
      </c>
      <c r="E10" s="19"/>
      <c r="F10" s="18">
        <v>472149</v>
      </c>
      <c r="G10" s="18"/>
      <c r="H10" s="18"/>
      <c r="I10" s="18"/>
      <c r="J10" s="18"/>
      <c r="K10" s="18"/>
      <c r="L10" s="18"/>
      <c r="N10" s="23"/>
      <c r="O10" s="2" t="str">
        <f t="shared" si="0"/>
        <v>&lt;tr class="style3" &gt;&lt;td&gt;&lt;/td&gt;&lt;td&gt;&lt;a href="http://iowagravestones.org/gs_view.php?id=472149" Target="GPP"&gt;P&lt;/a&gt;&lt;/td&gt;   &lt;td&gt;&lt;/td&gt;&lt;td&gt;Quandahl, Myrtle  B&lt;/td&gt;&lt;td&gt;1913&lt;/td&gt;&lt;td&gt;1998&lt;/td&gt;&lt;td&gt;&lt;/td&gt;</v>
      </c>
      <c r="P10" s="4" t="str">
        <f t="shared" si="1"/>
        <v>Quandahl, Myrtle  B</v>
      </c>
      <c r="Q10" s="2" t="str">
        <f t="shared" si="2"/>
        <v>&lt;td&gt;&lt;a href="http://iowagravestones.org/gs_view.php?id=472149" Target="GPP"&gt;P&lt;/a&gt;&lt;/td&gt;</v>
      </c>
      <c r="R10" s="2" t="str">
        <f t="shared" si="3"/>
        <v xml:space="preserve">   &lt;td&gt;&lt;/td&gt;</v>
      </c>
      <c r="S10" s="2" t="str">
        <f t="shared" si="4"/>
        <v>&lt;td&gt;&lt;/td&gt;</v>
      </c>
      <c r="T10" s="4" t="s">
        <v>65</v>
      </c>
      <c r="U10" s="42"/>
    </row>
    <row r="11" spans="1:26" x14ac:dyDescent="0.25">
      <c r="A11" s="1">
        <v>1859</v>
      </c>
      <c r="B11" s="19" t="s">
        <v>700</v>
      </c>
      <c r="C11" s="28" t="s">
        <v>191</v>
      </c>
      <c r="D11" s="28" t="s">
        <v>295</v>
      </c>
      <c r="E11" s="19"/>
      <c r="F11" s="18">
        <v>472385</v>
      </c>
      <c r="G11" s="18"/>
      <c r="H11" s="18"/>
      <c r="I11" s="18"/>
      <c r="J11" s="18"/>
      <c r="K11" s="18"/>
      <c r="L11" s="18"/>
      <c r="N11" s="23"/>
      <c r="O11" s="2" t="str">
        <f t="shared" si="0"/>
        <v>&lt;tr class="style3" &gt;&lt;td&gt;&lt;/td&gt;&lt;td&gt;&lt;a href="http://iowagravestones.org/gs_view.php?id=472385" Target="GPP"&gt;P&lt;/a&gt;&lt;/td&gt;   &lt;td&gt;&lt;/td&gt;&lt;td&gt;Quandahl, Olaf Leonard&lt;/td&gt;&lt;td&gt;1901&lt;/td&gt;&lt;td&gt;1967&lt;/td&gt;&lt;td&gt;&lt;/td&gt;</v>
      </c>
      <c r="P11" s="4" t="str">
        <f t="shared" si="1"/>
        <v>Quandahl, Olaf Leonard</v>
      </c>
      <c r="Q11" s="2" t="str">
        <f t="shared" si="2"/>
        <v>&lt;td&gt;&lt;a href="http://iowagravestones.org/gs_view.php?id=472385" Target="GPP"&gt;P&lt;/a&gt;&lt;/td&gt;</v>
      </c>
      <c r="R11" s="2" t="str">
        <f t="shared" si="3"/>
        <v xml:space="preserve">   &lt;td&gt;&lt;/td&gt;</v>
      </c>
      <c r="S11" s="2" t="str">
        <f t="shared" si="4"/>
        <v>&lt;td&gt;&lt;/td&gt;</v>
      </c>
      <c r="T11" s="4" t="s">
        <v>65</v>
      </c>
      <c r="U11" s="42"/>
    </row>
    <row r="12" spans="1:26" x14ac:dyDescent="0.25">
      <c r="A12" s="1">
        <v>1809</v>
      </c>
      <c r="B12" s="19" t="s">
        <v>701</v>
      </c>
      <c r="C12" s="28" t="s">
        <v>335</v>
      </c>
      <c r="D12" s="28" t="s">
        <v>446</v>
      </c>
      <c r="E12" s="19"/>
      <c r="F12" s="18">
        <v>472323</v>
      </c>
      <c r="G12" s="18"/>
      <c r="H12" s="18"/>
      <c r="I12" s="18"/>
      <c r="J12" s="18"/>
      <c r="K12" s="18"/>
      <c r="L12" s="18"/>
      <c r="N12" s="23"/>
      <c r="O12" s="2" t="str">
        <f t="shared" si="0"/>
        <v>&lt;tr class="style3" &gt;&lt;td&gt;&lt;/td&gt;&lt;td&gt;&lt;a href="http://iowagravestones.org/gs_view.php?id=472323" Target="GPP"&gt;P&lt;/a&gt;&lt;/td&gt;   &lt;td&gt;&lt;/td&gt;&lt;td&gt;Queal, Anna&lt;/td&gt;&lt;td&gt;1856&lt;/td&gt;&lt;td&gt;1943&lt;/td&gt;&lt;td&gt;&lt;/td&gt;</v>
      </c>
      <c r="P12" s="4" t="str">
        <f t="shared" si="1"/>
        <v>Queal, Anna</v>
      </c>
      <c r="Q12" s="2" t="str">
        <f t="shared" si="2"/>
        <v>&lt;td&gt;&lt;a href="http://iowagravestones.org/gs_view.php?id=472323" Target="GPP"&gt;P&lt;/a&gt;&lt;/td&gt;</v>
      </c>
      <c r="R12" s="2" t="str">
        <f t="shared" si="3"/>
        <v xml:space="preserve">   &lt;td&gt;&lt;/td&gt;</v>
      </c>
      <c r="S12" s="2" t="str">
        <f t="shared" si="4"/>
        <v>&lt;td&gt;&lt;/td&gt;</v>
      </c>
      <c r="T12" s="4" t="s">
        <v>65</v>
      </c>
      <c r="U12" s="42"/>
    </row>
    <row r="13" spans="1:26" x14ac:dyDescent="0.25">
      <c r="A13" s="1">
        <v>1810</v>
      </c>
      <c r="B13" s="19" t="s">
        <v>702</v>
      </c>
      <c r="C13" s="28" t="s">
        <v>241</v>
      </c>
      <c r="D13" s="28" t="s">
        <v>404</v>
      </c>
      <c r="E13" s="19"/>
      <c r="F13" s="18">
        <v>472324</v>
      </c>
      <c r="G13" s="18"/>
      <c r="H13" s="18"/>
      <c r="I13" s="18"/>
      <c r="J13" s="18"/>
      <c r="K13" s="18"/>
      <c r="L13" s="18"/>
      <c r="N13" s="23"/>
      <c r="O13" s="2" t="str">
        <f t="shared" si="0"/>
        <v>&lt;tr class="style3" &gt;&lt;td&gt;&lt;/td&gt;&lt;td&gt;&lt;a href="http://iowagravestones.org/gs_view.php?id=472324" Target="GPP"&gt;P&lt;/a&gt;&lt;/td&gt;   &lt;td&gt;&lt;/td&gt;&lt;td&gt;Queal, Elmer W&lt;/td&gt;&lt;td&gt;1889&lt;/td&gt;&lt;td&gt;1972&lt;/td&gt;&lt;td&gt;&lt;/td&gt;</v>
      </c>
      <c r="P13" s="4" t="str">
        <f t="shared" si="1"/>
        <v>Queal, Elmer W</v>
      </c>
      <c r="Q13" s="2" t="str">
        <f t="shared" si="2"/>
        <v>&lt;td&gt;&lt;a href="http://iowagravestones.org/gs_view.php?id=472324" Target="GPP"&gt;P&lt;/a&gt;&lt;/td&gt;</v>
      </c>
      <c r="R13" s="2" t="str">
        <f t="shared" si="3"/>
        <v xml:space="preserve">   &lt;td&gt;&lt;/td&gt;</v>
      </c>
      <c r="S13" s="2" t="str">
        <f t="shared" si="4"/>
        <v>&lt;td&gt;&lt;/td&gt;</v>
      </c>
      <c r="T13" s="4" t="s">
        <v>65</v>
      </c>
      <c r="U13" s="42"/>
    </row>
    <row r="14" spans="1:26" x14ac:dyDescent="0.25">
      <c r="A14" s="1">
        <v>1809</v>
      </c>
      <c r="B14" s="19" t="s">
        <v>703</v>
      </c>
      <c r="C14" s="28" t="s">
        <v>447</v>
      </c>
      <c r="D14" s="28" t="s">
        <v>180</v>
      </c>
      <c r="E14" s="19"/>
      <c r="F14" s="18">
        <v>472322</v>
      </c>
      <c r="G14" s="18"/>
      <c r="H14" s="18"/>
      <c r="I14" s="18"/>
      <c r="J14" s="18"/>
      <c r="K14" s="18"/>
      <c r="L14" s="18"/>
      <c r="N14" s="23"/>
      <c r="O14" s="2" t="str">
        <f t="shared" si="0"/>
        <v>&lt;tr class="style3" &gt;&lt;td&gt;&lt;/td&gt;&lt;td&gt;&lt;a href="http://iowagravestones.org/gs_view.php?id=472322" Target="GPP"&gt;P&lt;/a&gt;&lt;/td&gt;   &lt;td&gt;&lt;/td&gt;&lt;td&gt;Queal, Peter K&lt;/td&gt;&lt;td&gt;1858&lt;/td&gt;&lt;td&gt;1942&lt;/td&gt;&lt;td&gt;&lt;/td&gt;</v>
      </c>
      <c r="P14" s="4" t="str">
        <f t="shared" si="1"/>
        <v>Queal, Peter K</v>
      </c>
      <c r="Q14" s="2" t="str">
        <f t="shared" si="2"/>
        <v>&lt;td&gt;&lt;a href="http://iowagravestones.org/gs_view.php?id=472322" Target="GPP"&gt;P&lt;/a&gt;&lt;/td&gt;</v>
      </c>
      <c r="R14" s="2" t="str">
        <f t="shared" si="3"/>
        <v xml:space="preserve">   &lt;td&gt;&lt;/td&gt;</v>
      </c>
      <c r="S14" s="2" t="str">
        <f t="shared" si="4"/>
        <v>&lt;td&gt;&lt;/td&gt;</v>
      </c>
      <c r="T14" s="4" t="s">
        <v>65</v>
      </c>
      <c r="U14" s="42"/>
    </row>
    <row r="15" spans="1:26" ht="15.75" x14ac:dyDescent="0.25">
      <c r="A15" s="41" t="s">
        <v>754</v>
      </c>
      <c r="B15" s="26" t="s">
        <v>30</v>
      </c>
      <c r="C15" s="27" t="s">
        <v>5</v>
      </c>
      <c r="D15" s="27" t="s">
        <v>6</v>
      </c>
      <c r="E15" s="27" t="s">
        <v>7</v>
      </c>
      <c r="F15" s="17"/>
      <c r="G15" s="17"/>
      <c r="H15" s="17"/>
      <c r="I15" s="17"/>
      <c r="J15" s="17"/>
      <c r="K15" s="17"/>
      <c r="L15" s="17"/>
      <c r="M15" s="17"/>
      <c r="N15" s="23"/>
      <c r="O15" s="2" t="str">
        <f t="shared" si="0"/>
        <v>&lt;tr class="style2" &gt;&lt;td&gt;W&lt;/td&gt;&lt;td&gt;P&lt;/td&gt;&lt;td&gt;O&lt;/td&gt;&lt;td &gt;Surnames Starting with R&lt;/td&gt;&lt;td&gt;Birth Date&lt;/td&gt;&lt;td&gt;Death Date&lt;/td&gt;&lt;td&gt;Notes&lt;/td&gt;</v>
      </c>
      <c r="P15" s="4" t="str">
        <f t="shared" si="1"/>
        <v>Raaa                            Names</v>
      </c>
      <c r="Q15" s="2" t="str">
        <f t="shared" si="2"/>
        <v>&lt;td&gt;&lt;/td&gt;</v>
      </c>
      <c r="R15" s="2" t="str">
        <f t="shared" si="3"/>
        <v xml:space="preserve">   &lt;td&gt;&lt;/td&gt;</v>
      </c>
      <c r="S15" s="2" t="str">
        <f t="shared" si="4"/>
        <v>&lt;td&gt;&lt;/td&gt;</v>
      </c>
      <c r="T15" s="4" t="s">
        <v>65</v>
      </c>
      <c r="U15" s="42"/>
    </row>
    <row r="16" spans="1:26" x14ac:dyDescent="0.25">
      <c r="A16" s="1">
        <v>1879</v>
      </c>
      <c r="B16" s="19" t="s">
        <v>704</v>
      </c>
      <c r="C16" s="28" t="s">
        <v>280</v>
      </c>
      <c r="D16" s="28" t="s">
        <v>448</v>
      </c>
      <c r="E16" s="19"/>
      <c r="F16" s="18">
        <v>472431</v>
      </c>
      <c r="G16" s="18"/>
      <c r="H16" s="18"/>
      <c r="I16" s="18"/>
      <c r="J16" s="18"/>
      <c r="K16" s="18"/>
      <c r="L16" s="18"/>
      <c r="N16" s="23"/>
      <c r="O16" s="2" t="str">
        <f t="shared" si="0"/>
        <v>&lt;tr class="style3" &gt;&lt;td&gt;&lt;/td&gt;&lt;td&gt;&lt;a href="http://iowagravestones.org/gs_view.php?id=472431" Target="GPP"&gt;P&lt;/a&gt;&lt;/td&gt;   &lt;td&gt;&lt;/td&gt;&lt;td&gt;Ramlo, Clarence&lt;/td&gt;&lt;td&gt;1890&lt;/td&gt;&lt;td&gt;1940&lt;/td&gt;&lt;td&gt;&lt;/td&gt;</v>
      </c>
      <c r="P16" s="4" t="str">
        <f t="shared" si="1"/>
        <v>Ramlo, Clarence</v>
      </c>
      <c r="Q16" s="2" t="str">
        <f t="shared" si="2"/>
        <v>&lt;td&gt;&lt;a href="http://iowagravestones.org/gs_view.php?id=472431" Target="GPP"&gt;P&lt;/a&gt;&lt;/td&gt;</v>
      </c>
      <c r="R16" s="2" t="str">
        <f t="shared" si="3"/>
        <v xml:space="preserve">   &lt;td&gt;&lt;/td&gt;</v>
      </c>
      <c r="S16" s="2" t="str">
        <f t="shared" si="4"/>
        <v>&lt;td&gt;&lt;/td&gt;</v>
      </c>
      <c r="T16" s="4" t="s">
        <v>65</v>
      </c>
      <c r="U16" s="42"/>
    </row>
    <row r="17" spans="1:21" x14ac:dyDescent="0.25">
      <c r="A17" s="1">
        <v>1878</v>
      </c>
      <c r="B17" s="19" t="s">
        <v>705</v>
      </c>
      <c r="C17" s="28" t="s">
        <v>241</v>
      </c>
      <c r="D17" s="28" t="s">
        <v>378</v>
      </c>
      <c r="E17" s="19"/>
      <c r="F17" s="18">
        <v>472430</v>
      </c>
      <c r="G17" s="18"/>
      <c r="H17" s="18"/>
      <c r="I17" s="18"/>
      <c r="J17" s="18"/>
      <c r="K17" s="18"/>
      <c r="L17" s="18"/>
      <c r="N17" s="23"/>
      <c r="O17" s="2" t="str">
        <f t="shared" si="0"/>
        <v>&lt;tr class="style3" &gt;&lt;td&gt;&lt;/td&gt;&lt;td&gt;&lt;a href="http://iowagravestones.org/gs_view.php?id=472430" Target="GPP"&gt;P&lt;/a&gt;&lt;/td&gt;   &lt;td&gt;&lt;/td&gt;&lt;td&gt;Ramlo, Lena B&lt;/td&gt;&lt;td&gt;1889&lt;/td&gt;&lt;td&gt;1958&lt;/td&gt;&lt;td&gt;&lt;/td&gt;</v>
      </c>
      <c r="P17" s="4" t="str">
        <f t="shared" si="1"/>
        <v>Ramlo, Lena B</v>
      </c>
      <c r="Q17" s="2" t="str">
        <f t="shared" si="2"/>
        <v>&lt;td&gt;&lt;a href="http://iowagravestones.org/gs_view.php?id=472430" Target="GPP"&gt;P&lt;/a&gt;&lt;/td&gt;</v>
      </c>
      <c r="R17" s="2" t="str">
        <f t="shared" si="3"/>
        <v xml:space="preserve">   &lt;td&gt;&lt;/td&gt;</v>
      </c>
      <c r="S17" s="2" t="str">
        <f t="shared" si="4"/>
        <v>&lt;td&gt;&lt;/td&gt;</v>
      </c>
      <c r="T17" s="4" t="s">
        <v>65</v>
      </c>
      <c r="U17" s="42"/>
    </row>
    <row r="18" spans="1:21" x14ac:dyDescent="0.25">
      <c r="A18" s="1">
        <v>1884</v>
      </c>
      <c r="B18" s="19" t="s">
        <v>706</v>
      </c>
      <c r="C18" s="28" t="s">
        <v>449</v>
      </c>
      <c r="D18" s="28" t="s">
        <v>190</v>
      </c>
      <c r="E18" s="19"/>
      <c r="F18" s="18">
        <v>472439</v>
      </c>
      <c r="G18" s="18"/>
      <c r="H18" s="18"/>
      <c r="I18" s="18"/>
      <c r="J18" s="18"/>
      <c r="K18" s="18"/>
      <c r="L18" s="18"/>
      <c r="N18" s="23"/>
      <c r="O18" s="2" t="str">
        <f t="shared" si="0"/>
        <v>&lt;tr class="style3" &gt;&lt;td&gt;&lt;/td&gt;&lt;td&gt;&lt;a href="http://iowagravestones.org/gs_view.php?id=472439" Target="GPP"&gt;P&lt;/a&gt;&lt;/td&gt;   &lt;td&gt;&lt;/td&gt;&lt;td&gt;Remillard, Elizabeth&lt;/td&gt;&lt;td&gt;1938&lt;/td&gt;&lt;td&gt;1961&lt;/td&gt;&lt;td&gt;&lt;/td&gt;</v>
      </c>
      <c r="P18" s="4" t="str">
        <f t="shared" si="1"/>
        <v>Remillard, Elizabeth</v>
      </c>
      <c r="Q18" s="2" t="str">
        <f t="shared" si="2"/>
        <v>&lt;td&gt;&lt;a href="http://iowagravestones.org/gs_view.php?id=472439" Target="GPP"&gt;P&lt;/a&gt;&lt;/td&gt;</v>
      </c>
      <c r="R18" s="2" t="str">
        <f t="shared" si="3"/>
        <v xml:space="preserve">   &lt;td&gt;&lt;/td&gt;</v>
      </c>
      <c r="S18" s="2" t="str">
        <f t="shared" si="4"/>
        <v>&lt;td&gt;&lt;/td&gt;</v>
      </c>
      <c r="T18" s="4" t="s">
        <v>65</v>
      </c>
      <c r="U18" s="42"/>
    </row>
    <row r="19" spans="1:21" x14ac:dyDescent="0.25">
      <c r="A19" s="1">
        <v>1892</v>
      </c>
      <c r="B19" s="19" t="s">
        <v>707</v>
      </c>
      <c r="C19" s="28" t="s">
        <v>450</v>
      </c>
      <c r="D19" s="28" t="s">
        <v>451</v>
      </c>
      <c r="E19" s="19"/>
      <c r="F19" s="18">
        <v>472448</v>
      </c>
      <c r="G19" s="18"/>
      <c r="H19" s="18"/>
      <c r="I19" s="18"/>
      <c r="J19" s="18"/>
      <c r="K19" s="18"/>
      <c r="L19" s="18"/>
      <c r="N19" s="23"/>
      <c r="O19" s="2" t="str">
        <f t="shared" si="0"/>
        <v>&lt;tr class="style3" &gt;&lt;td&gt;&lt;/td&gt;&lt;td&gt;&lt;a href="http://iowagravestones.org/gs_view.php?id=472448" Target="GPP"&gt;P&lt;/a&gt;&lt;/td&gt;   &lt;td&gt;&lt;/td&gt;&lt;td&gt;Rima, Timothy Linn&lt;/td&gt;&lt;td&gt;June 23, 1958&lt;/td&gt;&lt;td&gt;Apr. 9, 1959&lt;/td&gt;&lt;td&gt;&lt;/td&gt;</v>
      </c>
      <c r="P19" s="4" t="str">
        <f t="shared" si="1"/>
        <v>Rima, Timothy Linn</v>
      </c>
      <c r="Q19" s="2" t="str">
        <f t="shared" si="2"/>
        <v>&lt;td&gt;&lt;a href="http://iowagravestones.org/gs_view.php?id=472448" Target="GPP"&gt;P&lt;/a&gt;&lt;/td&gt;</v>
      </c>
      <c r="R19" s="2" t="str">
        <f t="shared" si="3"/>
        <v xml:space="preserve">   &lt;td&gt;&lt;/td&gt;</v>
      </c>
      <c r="S19" s="2" t="str">
        <f t="shared" si="4"/>
        <v>&lt;td&gt;&lt;/td&gt;</v>
      </c>
      <c r="T19" s="4" t="s">
        <v>65</v>
      </c>
      <c r="U19" s="42"/>
    </row>
    <row r="20" spans="1:21" x14ac:dyDescent="0.25">
      <c r="A20" s="1">
        <v>1844</v>
      </c>
      <c r="B20" s="19" t="s">
        <v>708</v>
      </c>
      <c r="C20" s="28" t="s">
        <v>452</v>
      </c>
      <c r="D20" s="28" t="s">
        <v>453</v>
      </c>
      <c r="E20" s="19"/>
      <c r="F20" s="18">
        <v>472365</v>
      </c>
      <c r="G20" s="18"/>
      <c r="H20" s="18"/>
      <c r="I20" s="18"/>
      <c r="J20" s="18"/>
      <c r="K20" s="18"/>
      <c r="L20" s="18"/>
      <c r="N20" s="23"/>
      <c r="O20" s="2" t="str">
        <f t="shared" si="0"/>
        <v>&lt;tr class="style3" &gt;&lt;td&gt;&lt;/td&gt;&lt;td&gt;&lt;a href="http://iowagravestones.org/gs_view.php?id=472365" Target="GPP"&gt;P&lt;/a&gt;&lt;/td&gt;   &lt;td&gt;&lt;/td&gt;&lt;td&gt;Roed, Carman Kay&lt;/td&gt;&lt;td&gt;Oct. 8, 1938&lt;/td&gt;&lt;td&gt;Feb. 6, 1998 &lt;/td&gt;&lt;td&gt;&lt;/td&gt;</v>
      </c>
      <c r="P20" s="4" t="str">
        <f t="shared" si="1"/>
        <v>Roed, Carman Kay</v>
      </c>
      <c r="Q20" s="2" t="str">
        <f t="shared" si="2"/>
        <v>&lt;td&gt;&lt;a href="http://iowagravestones.org/gs_view.php?id=472365" Target="GPP"&gt;P&lt;/a&gt;&lt;/td&gt;</v>
      </c>
      <c r="R20" s="2" t="str">
        <f t="shared" si="3"/>
        <v xml:space="preserve">   &lt;td&gt;&lt;/td&gt;</v>
      </c>
      <c r="S20" s="2" t="str">
        <f t="shared" si="4"/>
        <v>&lt;td&gt;&lt;/td&gt;</v>
      </c>
      <c r="T20" s="4" t="s">
        <v>65</v>
      </c>
      <c r="U20" s="42"/>
    </row>
    <row r="21" spans="1:21" x14ac:dyDescent="0.25">
      <c r="A21" s="1">
        <v>1718</v>
      </c>
      <c r="B21" s="19" t="s">
        <v>709</v>
      </c>
      <c r="C21" s="28" t="s">
        <v>84</v>
      </c>
      <c r="D21" s="28" t="s">
        <v>243</v>
      </c>
      <c r="E21" s="19"/>
      <c r="F21" s="18">
        <v>472100</v>
      </c>
      <c r="G21" s="18"/>
      <c r="H21" s="18"/>
      <c r="I21" s="18"/>
      <c r="J21" s="18"/>
      <c r="K21" s="18"/>
      <c r="L21" s="18"/>
      <c r="N21" s="23"/>
      <c r="O21" s="2" t="str">
        <f t="shared" si="0"/>
        <v>&lt;tr class="style3" &gt;&lt;td&gt;&lt;/td&gt;&lt;td&gt;&lt;a href="http://iowagravestones.org/gs_view.php?id=472100" Target="GPP"&gt;P&lt;/a&gt;&lt;/td&gt;   &lt;td&gt;&lt;/td&gt;&lt;td&gt;Roed, Edna D&lt;/td&gt;&lt;td&gt;1920&lt;/td&gt;&lt;td&gt;1983&lt;/td&gt;&lt;td&gt;&lt;/td&gt;</v>
      </c>
      <c r="P21" s="4" t="str">
        <f t="shared" si="1"/>
        <v>Roed, Edna D</v>
      </c>
      <c r="Q21" s="2" t="str">
        <f t="shared" si="2"/>
        <v>&lt;td&gt;&lt;a href="http://iowagravestones.org/gs_view.php?id=472100" Target="GPP"&gt;P&lt;/a&gt;&lt;/td&gt;</v>
      </c>
      <c r="R21" s="2" t="str">
        <f t="shared" si="3"/>
        <v xml:space="preserve">   &lt;td&gt;&lt;/td&gt;</v>
      </c>
      <c r="S21" s="2" t="str">
        <f t="shared" si="4"/>
        <v>&lt;td&gt;&lt;/td&gt;</v>
      </c>
      <c r="T21" s="4" t="s">
        <v>65</v>
      </c>
      <c r="U21" s="42"/>
    </row>
    <row r="22" spans="1:21" x14ac:dyDescent="0.25">
      <c r="A22" s="1">
        <v>1717</v>
      </c>
      <c r="B22" s="19" t="s">
        <v>710</v>
      </c>
      <c r="C22" s="28" t="s">
        <v>318</v>
      </c>
      <c r="D22" s="28" t="s">
        <v>172</v>
      </c>
      <c r="E22" s="19"/>
      <c r="F22" s="18">
        <v>472097</v>
      </c>
      <c r="G22" s="18"/>
      <c r="H22" s="18"/>
      <c r="I22" s="18"/>
      <c r="J22" s="18"/>
      <c r="K22" s="18"/>
      <c r="L22" s="18"/>
      <c r="N22" s="23"/>
      <c r="O22" s="2" t="str">
        <f t="shared" si="0"/>
        <v>&lt;tr class="style3" &gt;&lt;td&gt;&lt;/td&gt;&lt;td&gt;&lt;a href="http://iowagravestones.org/gs_view.php?id=472097" Target="GPP"&gt;P&lt;/a&gt;&lt;/td&gt;   &lt;td&gt;&lt;/td&gt;&lt;td&gt;Roed, Edward C&lt;/td&gt;&lt;td&gt;1867&lt;/td&gt;&lt;td&gt;1950&lt;/td&gt;&lt;td&gt;&lt;/td&gt;</v>
      </c>
      <c r="P22" s="4" t="str">
        <f t="shared" si="1"/>
        <v>Roed, Edward C</v>
      </c>
      <c r="Q22" s="2" t="str">
        <f t="shared" si="2"/>
        <v>&lt;td&gt;&lt;a href="http://iowagravestones.org/gs_view.php?id=472097" Target="GPP"&gt;P&lt;/a&gt;&lt;/td&gt;</v>
      </c>
      <c r="R22" s="2" t="str">
        <f t="shared" si="3"/>
        <v xml:space="preserve">   &lt;td&gt;&lt;/td&gt;</v>
      </c>
      <c r="S22" s="2" t="str">
        <f t="shared" si="4"/>
        <v>&lt;td&gt;&lt;/td&gt;</v>
      </c>
      <c r="T22" s="4" t="s">
        <v>65</v>
      </c>
      <c r="U22" s="42"/>
    </row>
    <row r="23" spans="1:21" x14ac:dyDescent="0.25">
      <c r="A23" s="1">
        <v>1718</v>
      </c>
      <c r="B23" s="19" t="s">
        <v>711</v>
      </c>
      <c r="C23" s="28" t="s">
        <v>221</v>
      </c>
      <c r="D23" s="28" t="s">
        <v>409</v>
      </c>
      <c r="E23" s="19"/>
      <c r="F23" s="18">
        <v>472099</v>
      </c>
      <c r="G23" s="18"/>
      <c r="H23" s="18"/>
      <c r="I23" s="18"/>
      <c r="J23" s="18"/>
      <c r="K23" s="18"/>
      <c r="L23" s="18"/>
      <c r="N23" s="23"/>
      <c r="O23" s="2" t="str">
        <f t="shared" si="0"/>
        <v>&lt;tr class="style3" &gt;&lt;td&gt;&lt;/td&gt;&lt;td&gt;&lt;a href="http://iowagravestones.org/gs_view.php?id=472099" Target="GPP"&gt;P&lt;/a&gt;&lt;/td&gt;   &lt;td&gt;&lt;/td&gt;&lt;td&gt;Roed, Edwin M&lt;/td&gt;&lt;td&gt;1911&lt;/td&gt;&lt;td&gt;1986&lt;/td&gt;&lt;td&gt;&lt;/td&gt;</v>
      </c>
      <c r="P23" s="4" t="str">
        <f t="shared" si="1"/>
        <v>Roed, Edwin M</v>
      </c>
      <c r="Q23" s="2" t="str">
        <f t="shared" si="2"/>
        <v>&lt;td&gt;&lt;a href="http://iowagravestones.org/gs_view.php?id=472099" Target="GPP"&gt;P&lt;/a&gt;&lt;/td&gt;</v>
      </c>
      <c r="R23" s="2" t="str">
        <f t="shared" si="3"/>
        <v xml:space="preserve">   &lt;td&gt;&lt;/td&gt;</v>
      </c>
      <c r="S23" s="2" t="str">
        <f t="shared" si="4"/>
        <v>&lt;td&gt;&lt;/td&gt;</v>
      </c>
      <c r="T23" s="4" t="s">
        <v>65</v>
      </c>
      <c r="U23" s="42"/>
    </row>
    <row r="24" spans="1:21" x14ac:dyDescent="0.25">
      <c r="A24" s="1">
        <v>1803</v>
      </c>
      <c r="B24" s="19" t="s">
        <v>712</v>
      </c>
      <c r="C24" s="28" t="s">
        <v>244</v>
      </c>
      <c r="D24" s="28" t="s">
        <v>188</v>
      </c>
      <c r="E24" s="19"/>
      <c r="F24" s="18">
        <v>472314</v>
      </c>
      <c r="G24" s="18"/>
      <c r="H24" s="18"/>
      <c r="I24" s="18"/>
      <c r="J24" s="18"/>
      <c r="K24" s="18"/>
      <c r="L24" s="18"/>
      <c r="N24" s="23"/>
      <c r="O24" s="2" t="str">
        <f t="shared" si="0"/>
        <v>&lt;tr class="style3" &gt;&lt;td&gt;&lt;/td&gt;&lt;td&gt;&lt;a href="http://iowagravestones.org/gs_view.php?id=472314" Target="GPP"&gt;P&lt;/a&gt;&lt;/td&gt;   &lt;td&gt;&lt;/td&gt;&lt;td&gt;Roed, Evelyn V&lt;/td&gt;&lt;td&gt;1908&lt;/td&gt;&lt;td&gt;1977&lt;/td&gt;&lt;td&gt;&lt;/td&gt;</v>
      </c>
      <c r="P24" s="4" t="str">
        <f t="shared" si="1"/>
        <v>Roed, Evelyn V</v>
      </c>
      <c r="Q24" s="2" t="str">
        <f t="shared" si="2"/>
        <v>&lt;td&gt;&lt;a href="http://iowagravestones.org/gs_view.php?id=472314" Target="GPP"&gt;P&lt;/a&gt;&lt;/td&gt;</v>
      </c>
      <c r="R24" s="2" t="str">
        <f t="shared" si="3"/>
        <v xml:space="preserve">   &lt;td&gt;&lt;/td&gt;</v>
      </c>
      <c r="S24" s="2" t="str">
        <f t="shared" si="4"/>
        <v>&lt;td&gt;&lt;/td&gt;</v>
      </c>
      <c r="T24" s="4" t="s">
        <v>65</v>
      </c>
      <c r="U24" s="42"/>
    </row>
    <row r="25" spans="1:21" x14ac:dyDescent="0.25">
      <c r="A25" s="1">
        <v>1716</v>
      </c>
      <c r="B25" s="19" t="s">
        <v>713</v>
      </c>
      <c r="C25" s="28" t="s">
        <v>454</v>
      </c>
      <c r="D25" s="28" t="s">
        <v>455</v>
      </c>
      <c r="E25" s="19"/>
      <c r="F25" s="18">
        <v>472096</v>
      </c>
      <c r="G25" s="18"/>
      <c r="H25" s="18"/>
      <c r="I25" s="18"/>
      <c r="J25" s="18"/>
      <c r="K25" s="18"/>
      <c r="L25" s="18"/>
      <c r="N25" s="23"/>
      <c r="O25" s="2" t="str">
        <f t="shared" si="0"/>
        <v>&lt;tr class="style3" &gt;&lt;td&gt;&lt;/td&gt;&lt;td&gt;&lt;a href="http://iowagravestones.org/gs_view.php?id=472096" Target="GPP"&gt;P&lt;/a&gt;&lt;/td&gt;   &lt;td&gt;&lt;/td&gt;&lt;td&gt;Roed, Hilma Beatres&lt;/td&gt;&lt;td&gt;June 13, 1913&lt;/td&gt;&lt;td&gt;June 23, 1915&lt;/td&gt;&lt;td&gt;&lt;/td&gt;</v>
      </c>
      <c r="P25" s="4" t="str">
        <f t="shared" si="1"/>
        <v>Roed, Hilma Beatres</v>
      </c>
      <c r="Q25" s="2" t="str">
        <f t="shared" si="2"/>
        <v>&lt;td&gt;&lt;a href="http://iowagravestones.org/gs_view.php?id=472096" Target="GPP"&gt;P&lt;/a&gt;&lt;/td&gt;</v>
      </c>
      <c r="R25" s="2" t="str">
        <f t="shared" si="3"/>
        <v xml:space="preserve">   &lt;td&gt;&lt;/td&gt;</v>
      </c>
      <c r="S25" s="2" t="str">
        <f t="shared" si="4"/>
        <v>&lt;td&gt;&lt;/td&gt;</v>
      </c>
      <c r="T25" s="4" t="s">
        <v>65</v>
      </c>
      <c r="U25" s="42"/>
    </row>
    <row r="26" spans="1:21" x14ac:dyDescent="0.25">
      <c r="A26" s="1">
        <v>1803</v>
      </c>
      <c r="B26" s="19" t="s">
        <v>714</v>
      </c>
      <c r="C26" s="28" t="s">
        <v>184</v>
      </c>
      <c r="D26" s="28" t="s">
        <v>412</v>
      </c>
      <c r="E26" s="19"/>
      <c r="F26" s="18">
        <v>472313</v>
      </c>
      <c r="G26" s="18"/>
      <c r="H26" s="18"/>
      <c r="I26" s="18"/>
      <c r="J26" s="18"/>
      <c r="K26" s="18"/>
      <c r="L26" s="18"/>
      <c r="N26" s="23"/>
      <c r="O26" s="2" t="str">
        <f t="shared" si="0"/>
        <v>&lt;tr class="style3" &gt;&lt;td&gt;&lt;/td&gt;&lt;td&gt;&lt;a href="http://iowagravestones.org/gs_view.php?id=472313" Target="GPP"&gt;P&lt;/a&gt;&lt;/td&gt;   &lt;td&gt;&lt;/td&gt;&lt;td&gt;Roed, Knute H&lt;/td&gt;&lt;td&gt;1906&lt;/td&gt;&lt;td&gt;1999&lt;/td&gt;&lt;td&gt;&lt;/td&gt;</v>
      </c>
      <c r="P26" s="4" t="str">
        <f t="shared" si="1"/>
        <v>Roed, Knute H</v>
      </c>
      <c r="Q26" s="2" t="str">
        <f t="shared" si="2"/>
        <v>&lt;td&gt;&lt;a href="http://iowagravestones.org/gs_view.php?id=472313" Target="GPP"&gt;P&lt;/a&gt;&lt;/td&gt;</v>
      </c>
      <c r="R26" s="2" t="str">
        <f t="shared" si="3"/>
        <v xml:space="preserve">   &lt;td&gt;&lt;/td&gt;</v>
      </c>
      <c r="S26" s="2" t="str">
        <f t="shared" si="4"/>
        <v>&lt;td&gt;&lt;/td&gt;</v>
      </c>
      <c r="T26" s="4" t="s">
        <v>65</v>
      </c>
      <c r="U26" s="42"/>
    </row>
    <row r="27" spans="1:21" x14ac:dyDescent="0.25">
      <c r="A27" s="1">
        <v>1720</v>
      </c>
      <c r="B27" s="19" t="s">
        <v>715</v>
      </c>
      <c r="C27" s="28" t="s">
        <v>342</v>
      </c>
      <c r="D27" s="28" t="s">
        <v>192</v>
      </c>
      <c r="E27" s="19"/>
      <c r="F27" s="18">
        <v>472110</v>
      </c>
      <c r="G27" s="18"/>
      <c r="H27" s="18"/>
      <c r="I27" s="18"/>
      <c r="J27" s="18"/>
      <c r="K27" s="18"/>
      <c r="L27" s="18"/>
      <c r="N27" s="23"/>
      <c r="O27" s="2" t="str">
        <f t="shared" si="0"/>
        <v>&lt;tr class="style3" &gt;&lt;td&gt;&lt;/td&gt;&lt;td&gt;&lt;a href="http://iowagravestones.org/gs_view.php?id=472110" Target="GPP"&gt;P&lt;/a&gt;&lt;/td&gt;   &lt;td&gt;&lt;/td&gt;&lt;td&gt;Roed, Linda L&lt;/td&gt;&lt;td&gt;1944&lt;/td&gt;&lt;td&gt;1985&lt;/td&gt;&lt;td&gt;&lt;/td&gt;</v>
      </c>
      <c r="P27" s="4" t="str">
        <f t="shared" si="1"/>
        <v>Roed, Linda L</v>
      </c>
      <c r="Q27" s="2" t="str">
        <f t="shared" si="2"/>
        <v>&lt;td&gt;&lt;a href="http://iowagravestones.org/gs_view.php?id=472110" Target="GPP"&gt;P&lt;/a&gt;&lt;/td&gt;</v>
      </c>
      <c r="R27" s="2" t="str">
        <f t="shared" si="3"/>
        <v xml:space="preserve">   &lt;td&gt;&lt;/td&gt;</v>
      </c>
      <c r="S27" s="2" t="str">
        <f t="shared" si="4"/>
        <v>&lt;td&gt;&lt;/td&gt;</v>
      </c>
      <c r="T27" s="4" t="s">
        <v>65</v>
      </c>
      <c r="U27" s="42"/>
    </row>
    <row r="28" spans="1:21" x14ac:dyDescent="0.25">
      <c r="A28" s="1">
        <v>1717</v>
      </c>
      <c r="B28" s="19" t="s">
        <v>716</v>
      </c>
      <c r="C28" s="28" t="s">
        <v>456</v>
      </c>
      <c r="D28" s="28" t="s">
        <v>446</v>
      </c>
      <c r="E28" s="19"/>
      <c r="F28" s="18">
        <v>472098</v>
      </c>
      <c r="G28" s="18"/>
      <c r="H28" s="18"/>
      <c r="I28" s="18"/>
      <c r="J28" s="18"/>
      <c r="K28" s="18"/>
      <c r="L28" s="18"/>
      <c r="N28" s="23"/>
      <c r="O28" s="2" t="str">
        <f t="shared" si="0"/>
        <v>&lt;tr class="style3" &gt;&lt;td&gt;&lt;/td&gt;&lt;td&gt;&lt;a href="http://iowagravestones.org/gs_view.php?id=472098" Target="GPP"&gt;P&lt;/a&gt;&lt;/td&gt;   &lt;td&gt;&lt;/td&gt;&lt;td&gt;Roed, Mathilda&lt;/td&gt;&lt;td&gt;1878&lt;/td&gt;&lt;td&gt;1943&lt;/td&gt;&lt;td&gt;&lt;/td&gt;</v>
      </c>
      <c r="P28" s="4" t="str">
        <f t="shared" si="1"/>
        <v>Roed, Mathilda</v>
      </c>
      <c r="Q28" s="2" t="str">
        <f t="shared" si="2"/>
        <v>&lt;td&gt;&lt;a href="http://iowagravestones.org/gs_view.php?id=472098" Target="GPP"&gt;P&lt;/a&gt;&lt;/td&gt;</v>
      </c>
      <c r="R28" s="2" t="str">
        <f t="shared" si="3"/>
        <v xml:space="preserve">   &lt;td&gt;&lt;/td&gt;</v>
      </c>
      <c r="S28" s="2" t="str">
        <f t="shared" si="4"/>
        <v>&lt;td&gt;&lt;/td&gt;</v>
      </c>
      <c r="T28" s="4" t="s">
        <v>65</v>
      </c>
      <c r="U28" s="42"/>
    </row>
    <row r="29" spans="1:21" x14ac:dyDescent="0.25">
      <c r="A29" s="1">
        <v>1913</v>
      </c>
      <c r="B29" s="19" t="s">
        <v>717</v>
      </c>
      <c r="C29" s="28" t="s">
        <v>184</v>
      </c>
      <c r="D29" s="28" t="s">
        <v>457</v>
      </c>
      <c r="E29" s="19"/>
      <c r="F29" s="18">
        <v>472477</v>
      </c>
      <c r="G29" s="18"/>
      <c r="H29" s="18"/>
      <c r="I29" s="18"/>
      <c r="J29" s="18"/>
      <c r="K29" s="18"/>
      <c r="L29" s="18"/>
      <c r="N29" s="23"/>
      <c r="O29" s="2" t="str">
        <f t="shared" si="0"/>
        <v>&lt;tr class="style3" &gt;&lt;td&gt;&lt;/td&gt;&lt;td&gt;&lt;a href="http://iowagravestones.org/gs_view.php?id=472477" Target="GPP"&gt;P&lt;/a&gt;&lt;/td&gt;   &lt;td&gt;&lt;/td&gt;&lt;td&gt;Roney, Annie L&lt;/td&gt;&lt;td&gt;1906&lt;/td&gt;&lt;td&gt;1996&lt;/td&gt;&lt;td&gt;&lt;/td&gt;</v>
      </c>
      <c r="P29" s="4" t="str">
        <f t="shared" si="1"/>
        <v>Roney, Annie L</v>
      </c>
      <c r="Q29" s="2" t="str">
        <f t="shared" si="2"/>
        <v>&lt;td&gt;&lt;a href="http://iowagravestones.org/gs_view.php?id=472477" Target="GPP"&gt;P&lt;/a&gt;&lt;/td&gt;</v>
      </c>
      <c r="R29" s="2" t="str">
        <f t="shared" si="3"/>
        <v xml:space="preserve">   &lt;td&gt;&lt;/td&gt;</v>
      </c>
      <c r="S29" s="2" t="str">
        <f t="shared" si="4"/>
        <v>&lt;td&gt;&lt;/td&gt;</v>
      </c>
      <c r="T29" s="4" t="s">
        <v>65</v>
      </c>
      <c r="U29" s="42"/>
    </row>
    <row r="30" spans="1:21" x14ac:dyDescent="0.25">
      <c r="A30" s="1">
        <v>1913</v>
      </c>
      <c r="B30" s="19" t="s">
        <v>718</v>
      </c>
      <c r="C30" s="28" t="s">
        <v>244</v>
      </c>
      <c r="D30" s="28" t="s">
        <v>457</v>
      </c>
      <c r="E30" s="19"/>
      <c r="F30" s="18">
        <v>472476</v>
      </c>
      <c r="G30" s="18"/>
      <c r="H30" s="18"/>
      <c r="I30" s="18"/>
      <c r="J30" s="18"/>
      <c r="K30" s="18"/>
      <c r="L30" s="18"/>
      <c r="N30" s="23"/>
      <c r="O30" s="2" t="str">
        <f t="shared" si="0"/>
        <v>&lt;tr class="style3" &gt;&lt;td&gt;&lt;/td&gt;&lt;td&gt;&lt;a href="http://iowagravestones.org/gs_view.php?id=472476" Target="GPP"&gt;P&lt;/a&gt;&lt;/td&gt;   &lt;td&gt;&lt;/td&gt;&lt;td&gt;Roney, James E&lt;/td&gt;&lt;td&gt;1908&lt;/td&gt;&lt;td&gt;1996&lt;/td&gt;&lt;td&gt;&lt;/td&gt;</v>
      </c>
      <c r="P30" s="4" t="str">
        <f t="shared" si="1"/>
        <v>Roney, James E</v>
      </c>
      <c r="Q30" s="2" t="str">
        <f t="shared" si="2"/>
        <v>&lt;td&gt;&lt;a href="http://iowagravestones.org/gs_view.php?id=472476" Target="GPP"&gt;P&lt;/a&gt;&lt;/td&gt;</v>
      </c>
      <c r="R30" s="2" t="str">
        <f t="shared" si="3"/>
        <v xml:space="preserve">   &lt;td&gt;&lt;/td&gt;</v>
      </c>
      <c r="S30" s="2" t="str">
        <f t="shared" si="4"/>
        <v>&lt;td&gt;&lt;/td&gt;</v>
      </c>
      <c r="T30" s="4" t="s">
        <v>65</v>
      </c>
      <c r="U30" s="42"/>
    </row>
    <row r="31" spans="1:21" ht="15.75" x14ac:dyDescent="0.25">
      <c r="A31" s="41" t="s">
        <v>754</v>
      </c>
      <c r="B31" s="26" t="s">
        <v>31</v>
      </c>
      <c r="C31" s="27" t="s">
        <v>5</v>
      </c>
      <c r="D31" s="27" t="s">
        <v>6</v>
      </c>
      <c r="E31" s="27" t="s">
        <v>7</v>
      </c>
      <c r="F31" s="17"/>
      <c r="G31" s="17"/>
      <c r="H31" s="17"/>
      <c r="I31" s="17"/>
      <c r="J31" s="17"/>
      <c r="K31" s="17"/>
      <c r="L31" s="17"/>
      <c r="M31" s="17"/>
      <c r="N31" s="23"/>
      <c r="O31" s="2" t="str">
        <f t="shared" si="0"/>
        <v>&lt;tr class="style2" &gt;&lt;td&gt;W&lt;/td&gt;&lt;td&gt;P&lt;/td&gt;&lt;td&gt;O&lt;/td&gt;&lt;td &gt;Surnames Starting with S&lt;/td&gt;&lt;td&gt;Birth Date&lt;/td&gt;&lt;td&gt;Death Date&lt;/td&gt;&lt;td&gt;Notes&lt;/td&gt;</v>
      </c>
      <c r="P31" s="4" t="str">
        <f t="shared" si="1"/>
        <v>Saaa                            Names</v>
      </c>
      <c r="Q31" s="2" t="str">
        <f t="shared" si="2"/>
        <v>&lt;td&gt;&lt;/td&gt;</v>
      </c>
      <c r="R31" s="2" t="str">
        <f t="shared" si="3"/>
        <v xml:space="preserve">   &lt;td&gt;&lt;/td&gt;</v>
      </c>
      <c r="S31" s="2" t="str">
        <f t="shared" si="4"/>
        <v>&lt;td&gt;&lt;/td&gt;</v>
      </c>
      <c r="T31" s="4" t="s">
        <v>65</v>
      </c>
      <c r="U31" s="42"/>
    </row>
    <row r="32" spans="1:21" x14ac:dyDescent="0.25">
      <c r="A32" s="1">
        <v>1754</v>
      </c>
      <c r="B32" s="19" t="s">
        <v>719</v>
      </c>
      <c r="C32" s="28" t="s">
        <v>458</v>
      </c>
      <c r="D32" s="28" t="s">
        <v>459</v>
      </c>
      <c r="E32" s="19"/>
      <c r="F32" s="18">
        <v>472496</v>
      </c>
      <c r="G32" s="18"/>
      <c r="H32" s="18"/>
      <c r="I32" s="18"/>
      <c r="J32" s="18"/>
      <c r="K32" s="18"/>
      <c r="L32" s="18"/>
      <c r="N32" s="23"/>
      <c r="O32" s="2" t="str">
        <f t="shared" si="0"/>
        <v>&lt;tr class="style3" &gt;&lt;td&gt;&lt;/td&gt;&lt;td&gt;&lt;a href="http://iowagravestones.org/gs_view.php?id=472496" Target="GPP"&gt;P&lt;/a&gt;&lt;/td&gt;   &lt;td&gt;&lt;/td&gt;&lt;td&gt;Schneider, Julia B&lt;/td&gt;&lt;td&gt;May 23, 1899&lt;/td&gt;&lt;td&gt;Aug. 25, 1997&lt;/td&gt;&lt;td&gt;&lt;/td&gt;</v>
      </c>
      <c r="P32" s="4" t="str">
        <f t="shared" si="1"/>
        <v>Schneider, Julia B</v>
      </c>
      <c r="Q32" s="2" t="str">
        <f t="shared" si="2"/>
        <v>&lt;td&gt;&lt;a href="http://iowagravestones.org/gs_view.php?id=472496" Target="GPP"&gt;P&lt;/a&gt;&lt;/td&gt;</v>
      </c>
      <c r="R32" s="2" t="str">
        <f t="shared" si="3"/>
        <v xml:space="preserve">   &lt;td&gt;&lt;/td&gt;</v>
      </c>
      <c r="S32" s="2" t="str">
        <f t="shared" si="4"/>
        <v>&lt;td&gt;&lt;/td&gt;</v>
      </c>
      <c r="T32" s="4" t="s">
        <v>65</v>
      </c>
      <c r="U32" s="42"/>
    </row>
    <row r="33" spans="1:21" x14ac:dyDescent="0.25">
      <c r="A33" s="1">
        <v>1825</v>
      </c>
      <c r="B33" s="19" t="s">
        <v>720</v>
      </c>
      <c r="C33" s="28" t="s">
        <v>215</v>
      </c>
      <c r="D33" s="28" t="s">
        <v>449</v>
      </c>
      <c r="E33" s="19"/>
      <c r="F33" s="18">
        <v>472343</v>
      </c>
      <c r="G33" s="18"/>
      <c r="H33" s="18"/>
      <c r="I33" s="18"/>
      <c r="J33" s="18"/>
      <c r="K33" s="18"/>
      <c r="L33" s="18"/>
      <c r="N33" s="23"/>
      <c r="O33" s="2" t="str">
        <f t="shared" si="0"/>
        <v>&lt;tr class="style3" &gt;&lt;td&gt;&lt;/td&gt;&lt;td&gt;&lt;a href="http://iowagravestones.org/gs_view.php?id=472343" Target="GPP"&gt;P&lt;/a&gt;&lt;/td&gt;   &lt;td&gt;&lt;/td&gt;&lt;td&gt;Severtsgaard, Claus A&lt;/td&gt;&lt;td&gt;1863&lt;/td&gt;&lt;td&gt;1938&lt;/td&gt;&lt;td&gt;&lt;/td&gt;</v>
      </c>
      <c r="P33" s="4" t="str">
        <f t="shared" si="1"/>
        <v>Severtsgaard, Claus A</v>
      </c>
      <c r="Q33" s="2" t="str">
        <f t="shared" si="2"/>
        <v>&lt;td&gt;&lt;a href="http://iowagravestones.org/gs_view.php?id=472343" Target="GPP"&gt;P&lt;/a&gt;&lt;/td&gt;</v>
      </c>
      <c r="R33" s="2" t="str">
        <f t="shared" si="3"/>
        <v xml:space="preserve">   &lt;td&gt;&lt;/td&gt;</v>
      </c>
      <c r="S33" s="2" t="str">
        <f t="shared" si="4"/>
        <v>&lt;td&gt;&lt;/td&gt;</v>
      </c>
      <c r="T33" s="4" t="s">
        <v>65</v>
      </c>
      <c r="U33" s="42"/>
    </row>
    <row r="34" spans="1:21" x14ac:dyDescent="0.25">
      <c r="A34" s="1">
        <v>1831</v>
      </c>
      <c r="B34" s="19" t="s">
        <v>721</v>
      </c>
      <c r="C34" s="28" t="s">
        <v>241</v>
      </c>
      <c r="D34" s="28" t="s">
        <v>233</v>
      </c>
      <c r="E34" s="19"/>
      <c r="F34" s="18">
        <v>472350</v>
      </c>
      <c r="G34" s="18"/>
      <c r="H34" s="18"/>
      <c r="I34" s="18"/>
      <c r="J34" s="18"/>
      <c r="K34" s="18"/>
      <c r="L34" s="18"/>
      <c r="N34" s="23"/>
      <c r="O34" s="2" t="str">
        <f t="shared" si="0"/>
        <v>&lt;tr class="style3" &gt;&lt;td&gt;&lt;/td&gt;&lt;td&gt;&lt;a href="http://iowagravestones.org/gs_view.php?id=472350" Target="GPP"&gt;P&lt;/a&gt;&lt;/td&gt;   &lt;td&gt;&lt;/td&gt;&lt;td&gt;Severtsgaard, James&lt;/td&gt;&lt;td&gt;1889&lt;/td&gt;&lt;td&gt;1931&lt;/td&gt;&lt;td&gt;&lt;/td&gt;</v>
      </c>
      <c r="P34" s="4" t="str">
        <f t="shared" si="1"/>
        <v>Severtsgaard, James</v>
      </c>
      <c r="Q34" s="2" t="str">
        <f t="shared" si="2"/>
        <v>&lt;td&gt;&lt;a href="http://iowagravestones.org/gs_view.php?id=472350" Target="GPP"&gt;P&lt;/a&gt;&lt;/td&gt;</v>
      </c>
      <c r="R34" s="2" t="str">
        <f t="shared" si="3"/>
        <v xml:space="preserve">   &lt;td&gt;&lt;/td&gt;</v>
      </c>
      <c r="S34" s="2" t="str">
        <f t="shared" si="4"/>
        <v>&lt;td&gt;&lt;/td&gt;</v>
      </c>
      <c r="T34" s="4" t="s">
        <v>65</v>
      </c>
      <c r="U34" s="42"/>
    </row>
    <row r="35" spans="1:21" x14ac:dyDescent="0.25">
      <c r="A35" s="1">
        <v>1831</v>
      </c>
      <c r="B35" s="19" t="s">
        <v>722</v>
      </c>
      <c r="C35" s="28" t="s">
        <v>84</v>
      </c>
      <c r="D35" s="28" t="s">
        <v>449</v>
      </c>
      <c r="E35" s="19"/>
      <c r="F35" s="18">
        <v>472352</v>
      </c>
      <c r="G35" s="18"/>
      <c r="H35" s="18"/>
      <c r="I35" s="18"/>
      <c r="J35" s="18"/>
      <c r="K35" s="18"/>
      <c r="L35" s="18"/>
      <c r="N35" s="23"/>
      <c r="O35" s="2" t="str">
        <f t="shared" si="0"/>
        <v>&lt;tr class="style3" &gt;&lt;td&gt;&lt;/td&gt;&lt;td&gt;&lt;a href="http://iowagravestones.org/gs_view.php?id=472352" Target="GPP"&gt;P&lt;/a&gt;&lt;/td&gt;   &lt;td&gt;&lt;/td&gt;&lt;td&gt;Severtsgaard, Jeanette&lt;/td&gt;&lt;td&gt;1920&lt;/td&gt;&lt;td&gt;1938&lt;/td&gt;&lt;td&gt;&lt;/td&gt;</v>
      </c>
      <c r="P35" s="4" t="str">
        <f t="shared" si="1"/>
        <v>Severtsgaard, Jeanette</v>
      </c>
      <c r="Q35" s="2" t="str">
        <f t="shared" si="2"/>
        <v>&lt;td&gt;&lt;a href="http://iowagravestones.org/gs_view.php?id=472352" Target="GPP"&gt;P&lt;/a&gt;&lt;/td&gt;</v>
      </c>
      <c r="R35" s="2" t="str">
        <f t="shared" si="3"/>
        <v xml:space="preserve">   &lt;td&gt;&lt;/td&gt;</v>
      </c>
      <c r="S35" s="2" t="str">
        <f t="shared" si="4"/>
        <v>&lt;td&gt;&lt;/td&gt;</v>
      </c>
      <c r="T35" s="4" t="s">
        <v>65</v>
      </c>
      <c r="U35" s="42"/>
    </row>
    <row r="36" spans="1:21" x14ac:dyDescent="0.25">
      <c r="A36" s="1">
        <v>1831</v>
      </c>
      <c r="B36" s="19" t="s">
        <v>723</v>
      </c>
      <c r="C36" s="28" t="s">
        <v>122</v>
      </c>
      <c r="D36" s="28" t="s">
        <v>243</v>
      </c>
      <c r="E36" s="19"/>
      <c r="F36" s="18">
        <v>472351</v>
      </c>
      <c r="G36" s="18"/>
      <c r="H36" s="18"/>
      <c r="I36" s="18"/>
      <c r="J36" s="18"/>
      <c r="K36" s="18"/>
      <c r="L36" s="18"/>
      <c r="N36" s="23"/>
      <c r="O36" s="2" t="str">
        <f t="shared" si="0"/>
        <v>&lt;tr class="style3" &gt;&lt;td&gt;&lt;/td&gt;&lt;td&gt;&lt;a href="http://iowagravestones.org/gs_view.php?id=472351" Target="GPP"&gt;P&lt;/a&gt;&lt;/td&gt;   &lt;td&gt;&lt;/td&gt;&lt;td&gt;Severtsgaard, Lydia&lt;/td&gt;&lt;td&gt;1893&lt;/td&gt;&lt;td&gt;1983&lt;/td&gt;&lt;td&gt;&lt;/td&gt;</v>
      </c>
      <c r="P36" s="4" t="str">
        <f t="shared" si="1"/>
        <v>Severtsgaard, Lydia</v>
      </c>
      <c r="Q36" s="2" t="str">
        <f t="shared" si="2"/>
        <v>&lt;td&gt;&lt;a href="http://iowagravestones.org/gs_view.php?id=472351" Target="GPP"&gt;P&lt;/a&gt;&lt;/td&gt;</v>
      </c>
      <c r="R36" s="2" t="str">
        <f t="shared" si="3"/>
        <v xml:space="preserve">   &lt;td&gt;&lt;/td&gt;</v>
      </c>
      <c r="S36" s="2" t="str">
        <f t="shared" si="4"/>
        <v>&lt;td&gt;&lt;/td&gt;</v>
      </c>
      <c r="T36" s="4" t="s">
        <v>65</v>
      </c>
      <c r="U36" s="42"/>
    </row>
    <row r="37" spans="1:21" x14ac:dyDescent="0.25">
      <c r="A37" s="1">
        <v>1898</v>
      </c>
      <c r="B37" s="19" t="s">
        <v>724</v>
      </c>
      <c r="C37" s="28" t="s">
        <v>249</v>
      </c>
      <c r="D37" s="28" t="s">
        <v>419</v>
      </c>
      <c r="E37" s="19"/>
      <c r="F37" s="18">
        <v>472456</v>
      </c>
      <c r="G37" s="18"/>
      <c r="H37" s="18"/>
      <c r="I37" s="18"/>
      <c r="J37" s="18"/>
      <c r="K37" s="18"/>
      <c r="L37" s="18"/>
      <c r="N37" s="23"/>
      <c r="O37" s="2" t="str">
        <f t="shared" si="0"/>
        <v>&lt;tr class="style3" &gt;&lt;td&gt;&lt;/td&gt;&lt;td&gt;&lt;a href="http://iowagravestones.org/gs_view.php?id=472456" Target="GPP"&gt;P&lt;/a&gt;&lt;/td&gt;   &lt;td&gt;&lt;/td&gt;&lt;td&gt;Sivertsgaard, Andrew&lt;/td&gt;&lt;td&gt;1891&lt;/td&gt;&lt;td&gt;1954&lt;/td&gt;&lt;td&gt;&lt;/td&gt;</v>
      </c>
      <c r="P37" s="4" t="str">
        <f t="shared" si="1"/>
        <v>Sivertsgaard, Andrew</v>
      </c>
      <c r="Q37" s="2" t="str">
        <f t="shared" si="2"/>
        <v>&lt;td&gt;&lt;a href="http://iowagravestones.org/gs_view.php?id=472456" Target="GPP"&gt;P&lt;/a&gt;&lt;/td&gt;</v>
      </c>
      <c r="R37" s="2" t="str">
        <f t="shared" si="3"/>
        <v xml:space="preserve">   &lt;td&gt;&lt;/td&gt;</v>
      </c>
      <c r="S37" s="2" t="str">
        <f t="shared" si="4"/>
        <v>&lt;td&gt;&lt;/td&gt;</v>
      </c>
      <c r="T37" s="4" t="s">
        <v>65</v>
      </c>
      <c r="U37" s="42"/>
    </row>
    <row r="38" spans="1:21" x14ac:dyDescent="0.25">
      <c r="A38" s="1">
        <v>1898</v>
      </c>
      <c r="B38" s="19" t="s">
        <v>725</v>
      </c>
      <c r="C38" s="28" t="s">
        <v>167</v>
      </c>
      <c r="D38" s="28" t="s">
        <v>385</v>
      </c>
      <c r="E38" s="19"/>
      <c r="F38" s="18">
        <v>472457</v>
      </c>
      <c r="G38" s="18"/>
      <c r="H38" s="18"/>
      <c r="I38" s="18"/>
      <c r="J38" s="18"/>
      <c r="K38" s="18"/>
      <c r="L38" s="18"/>
      <c r="N38" s="23"/>
      <c r="O38" s="2" t="str">
        <f t="shared" si="0"/>
        <v>&lt;tr class="style3" &gt;&lt;td&gt;&lt;/td&gt;&lt;td&gt;&lt;a href="http://iowagravestones.org/gs_view.php?id=472457" Target="GPP"&gt;P&lt;/a&gt;&lt;/td&gt;   &lt;td&gt;&lt;/td&gt;&lt;td&gt;Sivertsgaard, Johanna&lt;/td&gt;&lt;td&gt;1892&lt;/td&gt;&lt;td&gt;1974&lt;/td&gt;&lt;td&gt;&lt;/td&gt;</v>
      </c>
      <c r="P38" s="4" t="str">
        <f t="shared" si="1"/>
        <v>Sivertsgaard, Johanna</v>
      </c>
      <c r="Q38" s="2" t="str">
        <f t="shared" si="2"/>
        <v>&lt;td&gt;&lt;a href="http://iowagravestones.org/gs_view.php?id=472457" Target="GPP"&gt;P&lt;/a&gt;&lt;/td&gt;</v>
      </c>
      <c r="R38" s="2" t="str">
        <f t="shared" si="3"/>
        <v xml:space="preserve">   &lt;td&gt;&lt;/td&gt;</v>
      </c>
      <c r="S38" s="2" t="str">
        <f t="shared" si="4"/>
        <v>&lt;td&gt;&lt;/td&gt;</v>
      </c>
      <c r="T38" s="4" t="s">
        <v>65</v>
      </c>
      <c r="U38" s="42"/>
    </row>
    <row r="39" spans="1:21" x14ac:dyDescent="0.25">
      <c r="A39" s="1">
        <v>1873</v>
      </c>
      <c r="B39" s="19" t="s">
        <v>726</v>
      </c>
      <c r="C39" s="28" t="s">
        <v>460</v>
      </c>
      <c r="D39" s="28" t="s">
        <v>461</v>
      </c>
      <c r="E39" s="19"/>
      <c r="F39" s="18">
        <v>472410</v>
      </c>
      <c r="G39" s="18"/>
      <c r="H39" s="18"/>
      <c r="I39" s="18"/>
      <c r="J39" s="18"/>
      <c r="K39" s="18"/>
      <c r="L39" s="18"/>
      <c r="N39" s="23"/>
      <c r="O39" s="2" t="str">
        <f t="shared" si="0"/>
        <v>&lt;tr class="style3" &gt;&lt;td&gt;&lt;/td&gt;&lt;td&gt;&lt;a href="http://iowagravestones.org/gs_view.php?id=472410" Target="GPP"&gt;P&lt;/a&gt;&lt;/td&gt;   &lt;td&gt;&lt;/td&gt;&lt;td&gt;Sola, Mildred&lt;/td&gt;&lt;td&gt;July 11, 1911&lt;/td&gt;&lt;td&gt;Nov. 1, 1954&lt;/td&gt;&lt;td&gt;&lt;/td&gt;</v>
      </c>
      <c r="P39" s="4" t="str">
        <f t="shared" si="1"/>
        <v>Sola, Mildred</v>
      </c>
      <c r="Q39" s="2" t="str">
        <f t="shared" si="2"/>
        <v>&lt;td&gt;&lt;a href="http://iowagravestones.org/gs_view.php?id=472410" Target="GPP"&gt;P&lt;/a&gt;&lt;/td&gt;</v>
      </c>
      <c r="R39" s="2" t="str">
        <f t="shared" si="3"/>
        <v xml:space="preserve">   &lt;td&gt;&lt;/td&gt;</v>
      </c>
      <c r="S39" s="2" t="str">
        <f t="shared" si="4"/>
        <v>&lt;td&gt;&lt;/td&gt;</v>
      </c>
      <c r="T39" s="4" t="s">
        <v>65</v>
      </c>
      <c r="U39" s="42"/>
    </row>
    <row r="40" spans="1:21" x14ac:dyDescent="0.25">
      <c r="A40" s="1">
        <v>1904</v>
      </c>
      <c r="B40" s="19" t="s">
        <v>727</v>
      </c>
      <c r="C40" s="28" t="s">
        <v>462</v>
      </c>
      <c r="D40" s="28" t="s">
        <v>462</v>
      </c>
      <c r="E40" s="19"/>
      <c r="F40" s="18">
        <v>472464</v>
      </c>
      <c r="G40" s="18"/>
      <c r="H40" s="18"/>
      <c r="I40" s="18"/>
      <c r="J40" s="18"/>
      <c r="K40" s="18"/>
      <c r="L40" s="18"/>
      <c r="N40" s="23"/>
      <c r="O40" s="2" t="str">
        <f t="shared" si="0"/>
        <v>&lt;tr class="style3" &gt;&lt;td&gt;&lt;/td&gt;&lt;td&gt;&lt;a href="http://iowagravestones.org/gs_view.php?id=472464" Target="GPP"&gt;P&lt;/a&gt;&lt;/td&gt;   &lt;td&gt;&lt;/td&gt;&lt;td&gt;Stortz, Sharon Kay&lt;/td&gt;&lt;td&gt;June 24, 1949&lt;/td&gt;&lt;td&gt;June 24, 1949&lt;/td&gt;&lt;td&gt;&lt;/td&gt;</v>
      </c>
      <c r="P40" s="4" t="str">
        <f t="shared" si="1"/>
        <v>Stortz, Sharon Kay</v>
      </c>
      <c r="Q40" s="2" t="str">
        <f t="shared" si="2"/>
        <v>&lt;td&gt;&lt;a href="http://iowagravestones.org/gs_view.php?id=472464" Target="GPP"&gt;P&lt;/a&gt;&lt;/td&gt;</v>
      </c>
      <c r="R40" s="2" t="str">
        <f t="shared" si="3"/>
        <v xml:space="preserve">   &lt;td&gt;&lt;/td&gt;</v>
      </c>
      <c r="S40" s="2" t="str">
        <f t="shared" si="4"/>
        <v>&lt;td&gt;&lt;/td&gt;</v>
      </c>
      <c r="T40" s="4" t="s">
        <v>65</v>
      </c>
      <c r="U40" s="42"/>
    </row>
    <row r="41" spans="1:21" x14ac:dyDescent="0.25">
      <c r="A41" s="1">
        <v>1903</v>
      </c>
      <c r="B41" s="19" t="s">
        <v>728</v>
      </c>
      <c r="C41" s="28" t="s">
        <v>85</v>
      </c>
      <c r="D41" s="28" t="s">
        <v>463</v>
      </c>
      <c r="E41" s="19"/>
      <c r="F41" s="18">
        <v>472463</v>
      </c>
      <c r="G41" s="18"/>
      <c r="H41" s="18"/>
      <c r="I41" s="18"/>
      <c r="J41" s="18"/>
      <c r="K41" s="18"/>
      <c r="L41" s="18"/>
      <c r="N41" s="23"/>
      <c r="O41" s="2" t="str">
        <f t="shared" si="0"/>
        <v>&lt;tr class="style3" &gt;&lt;td&gt;&lt;/td&gt;&lt;td&gt;&lt;a href="http://iowagravestones.org/gs_view.php?id=472463" Target="GPP"&gt;P&lt;/a&gt;&lt;/td&gt;   &lt;td&gt;&lt;/td&gt;&lt;td&gt;Stortz, Virgil R&lt;/td&gt;&lt;td&gt;1924&lt;/td&gt;&lt;td&gt;2005&lt;/td&gt;&lt;td&gt;&lt;/td&gt;</v>
      </c>
      <c r="P41" s="4" t="str">
        <f t="shared" si="1"/>
        <v>Stortz, Virgil R</v>
      </c>
      <c r="Q41" s="2" t="str">
        <f t="shared" si="2"/>
        <v>&lt;td&gt;&lt;a href="http://iowagravestones.org/gs_view.php?id=472463" Target="GPP"&gt;P&lt;/a&gt;&lt;/td&gt;</v>
      </c>
      <c r="R41" s="2" t="str">
        <f t="shared" si="3"/>
        <v xml:space="preserve">   &lt;td&gt;&lt;/td&gt;</v>
      </c>
      <c r="S41" s="2" t="str">
        <f t="shared" si="4"/>
        <v>&lt;td&gt;&lt;/td&gt;</v>
      </c>
      <c r="T41" s="4" t="s">
        <v>65</v>
      </c>
      <c r="U41" s="42"/>
    </row>
    <row r="42" spans="1:21" x14ac:dyDescent="0.25">
      <c r="A42" s="1">
        <v>1800</v>
      </c>
      <c r="B42" s="19" t="s">
        <v>729</v>
      </c>
      <c r="C42" s="28" t="s">
        <v>464</v>
      </c>
      <c r="D42" s="28" t="s">
        <v>465</v>
      </c>
      <c r="E42" s="19"/>
      <c r="F42" s="18">
        <v>472258</v>
      </c>
      <c r="G42" s="18"/>
      <c r="H42" s="18"/>
      <c r="I42" s="18"/>
      <c r="J42" s="18"/>
      <c r="K42" s="18"/>
      <c r="L42" s="18"/>
      <c r="N42" s="23"/>
      <c r="O42" s="2" t="str">
        <f t="shared" si="0"/>
        <v>&lt;tr class="style3" &gt;&lt;td&gt;&lt;/td&gt;&lt;td&gt;&lt;a href="http://iowagravestones.org/gs_view.php?id=472258" Target="GPP"&gt;P&lt;/a&gt;&lt;/td&gt;   &lt;td&gt;&lt;/td&gt;&lt;td&gt;Surly, Martha&lt;/td&gt;&lt;td&gt;Apr 18, 1890&lt;/td&gt;&lt;td&gt;Mar. 10, 1959&lt;/td&gt;&lt;td&gt;&lt;/td&gt;</v>
      </c>
      <c r="P42" s="4" t="str">
        <f t="shared" si="1"/>
        <v>Surly, Martha</v>
      </c>
      <c r="Q42" s="2" t="str">
        <f t="shared" si="2"/>
        <v>&lt;td&gt;&lt;a href="http://iowagravestones.org/gs_view.php?id=472258" Target="GPP"&gt;P&lt;/a&gt;&lt;/td&gt;</v>
      </c>
      <c r="R42" s="2" t="str">
        <f t="shared" si="3"/>
        <v xml:space="preserve">   &lt;td&gt;&lt;/td&gt;</v>
      </c>
      <c r="S42" s="2" t="str">
        <f t="shared" si="4"/>
        <v>&lt;td&gt;&lt;/td&gt;</v>
      </c>
      <c r="T42" s="4" t="s">
        <v>65</v>
      </c>
      <c r="U42" s="42"/>
    </row>
    <row r="43" spans="1:21" x14ac:dyDescent="0.25">
      <c r="A43" s="1">
        <v>1801</v>
      </c>
      <c r="B43" s="19" t="s">
        <v>730</v>
      </c>
      <c r="C43" s="28" t="s">
        <v>84</v>
      </c>
      <c r="D43" s="28" t="s">
        <v>58</v>
      </c>
      <c r="E43" s="19"/>
      <c r="F43" s="18">
        <v>472259</v>
      </c>
      <c r="G43" s="18"/>
      <c r="H43" s="18"/>
      <c r="I43" s="18"/>
      <c r="J43" s="18"/>
      <c r="K43" s="18"/>
      <c r="L43" s="18"/>
      <c r="N43" s="23"/>
      <c r="O43" s="2" t="str">
        <f t="shared" si="0"/>
        <v>&lt;tr class="style3" &gt;&lt;td&gt;&lt;/td&gt;&lt;td&gt;&lt;a href="http://iowagravestones.org/gs_view.php?id=472259" Target="GPP"&gt;P&lt;/a&gt;&lt;/td&gt;   &lt;td&gt;&lt;/td&gt;&lt;td&gt;Surly, Palmer M&lt;/td&gt;&lt;td&gt;1920&lt;/td&gt;&lt;td&gt;1925&lt;/td&gt;&lt;td&gt;&lt;/td&gt;</v>
      </c>
      <c r="P43" s="4" t="str">
        <f t="shared" si="1"/>
        <v>Surly, Palmer M</v>
      </c>
      <c r="Q43" s="2" t="str">
        <f t="shared" si="2"/>
        <v>&lt;td&gt;&lt;a href="http://iowagravestones.org/gs_view.php?id=472259" Target="GPP"&gt;P&lt;/a&gt;&lt;/td&gt;</v>
      </c>
      <c r="R43" s="2" t="str">
        <f t="shared" si="3"/>
        <v xml:space="preserve">   &lt;td&gt;&lt;/td&gt;</v>
      </c>
      <c r="S43" s="2" t="str">
        <f t="shared" si="4"/>
        <v>&lt;td&gt;&lt;/td&gt;</v>
      </c>
      <c r="T43" s="4" t="s">
        <v>65</v>
      </c>
      <c r="U43" s="42"/>
    </row>
    <row r="44" spans="1:21" x14ac:dyDescent="0.25">
      <c r="A44" s="1">
        <v>1799</v>
      </c>
      <c r="B44" s="19" t="s">
        <v>793</v>
      </c>
      <c r="C44" s="33" t="s">
        <v>125</v>
      </c>
      <c r="D44" s="28" t="s">
        <v>466</v>
      </c>
      <c r="E44" s="19" t="s">
        <v>65</v>
      </c>
      <c r="F44" s="18">
        <v>472257</v>
      </c>
      <c r="G44" s="18"/>
      <c r="H44" s="18"/>
      <c r="I44" s="18"/>
      <c r="J44" s="18"/>
      <c r="K44" s="18"/>
      <c r="L44" s="18"/>
      <c r="M44" s="34">
        <v>215270</v>
      </c>
      <c r="N44" s="23"/>
      <c r="O44" s="2" t="str">
        <f t="shared" si="0"/>
        <v>&lt;tr class="style3" &gt;&lt;td&gt;&lt;a href="http://iowawpagraves.org/view.php?id=215270" target="WPA"&gt;W&lt;/a&gt;&lt;/td&gt;&lt;td&gt;&lt;a href="http://iowagravestones.org/gs_view.php?id=472257" Target="GPP"&gt;P&lt;/a&gt;&lt;/td&gt;   &lt;td&gt;&lt;/td&gt;&lt;td&gt;Surly, Peter L.&lt;/td&gt;&lt;td&gt;Aug 4, 1893&lt;/td&gt;&lt;td&gt;June 12, 1936&lt;/td&gt;&lt;td&gt; &lt;/td&gt;</v>
      </c>
      <c r="P44" s="4" t="str">
        <f t="shared" si="1"/>
        <v>Surly, Peter L.</v>
      </c>
      <c r="Q44" s="2" t="str">
        <f t="shared" si="2"/>
        <v>&lt;td&gt;&lt;a href="http://iowagravestones.org/gs_view.php?id=472257" Target="GPP"&gt;P&lt;/a&gt;&lt;/td&gt;</v>
      </c>
      <c r="R44" s="2" t="str">
        <f t="shared" si="3"/>
        <v xml:space="preserve">   &lt;td&gt;&lt;/td&gt;</v>
      </c>
      <c r="S44" s="2" t="str">
        <f t="shared" si="4"/>
        <v>&lt;td&gt;&lt;a href="http://iowawpagraves.org/view.php?id=215270" target="WPA"&gt;W&lt;/a&gt;&lt;/td&gt;</v>
      </c>
      <c r="T44" s="4" t="s">
        <v>65</v>
      </c>
      <c r="U44" s="42"/>
    </row>
    <row r="45" spans="1:21" x14ac:dyDescent="0.25">
      <c r="A45" s="1">
        <v>1804</v>
      </c>
      <c r="B45" s="19" t="s">
        <v>836</v>
      </c>
      <c r="C45" s="28" t="s">
        <v>167</v>
      </c>
      <c r="D45" s="28" t="s">
        <v>256</v>
      </c>
      <c r="E45" s="19" t="s">
        <v>837</v>
      </c>
      <c r="F45" s="18">
        <v>716352</v>
      </c>
      <c r="G45" s="18"/>
      <c r="H45" s="18"/>
      <c r="I45" s="18"/>
      <c r="J45" s="18"/>
      <c r="K45" s="18"/>
      <c r="L45" s="18"/>
      <c r="N45" s="23"/>
      <c r="O45" s="2" t="str">
        <f t="shared" si="0"/>
        <v>&lt;tr class="style3" &gt;&lt;td&gt;&lt;/td&gt;&lt;td&gt;&lt;a href="http://iowagravestones.org/gs_view.php?id=716352" Target="GPP"&gt;P&lt;/a&gt;&lt;/td&gt;   &lt;td&gt;&lt;/td&gt;&lt;td&gt;Svendsen, Anna K.&lt;/td&gt;&lt;td&gt;1892&lt;/td&gt;&lt;td&gt;1979&lt;/td&gt;&lt;td&gt;Married Erick Johan Fadness on Mar. 25, 1914 Photo with GPP image&lt;/td&gt;</v>
      </c>
      <c r="P45" s="4" t="str">
        <f t="shared" si="1"/>
        <v>Svendsen, Anna K.</v>
      </c>
      <c r="Q45" s="2" t="str">
        <f t="shared" si="2"/>
        <v>&lt;td&gt;&lt;a href="http://iowagravestones.org/gs_view.php?id=716352" Target="GPP"&gt;P&lt;/a&gt;&lt;/td&gt;</v>
      </c>
      <c r="R45" s="2" t="str">
        <f t="shared" si="3"/>
        <v xml:space="preserve">   &lt;td&gt;&lt;/td&gt;</v>
      </c>
      <c r="S45" s="2" t="str">
        <f t="shared" si="4"/>
        <v>&lt;td&gt;&lt;/td&gt;</v>
      </c>
      <c r="T45" s="4" t="s">
        <v>65</v>
      </c>
      <c r="U45" s="42"/>
    </row>
    <row r="46" spans="1:21" x14ac:dyDescent="0.25">
      <c r="A46" s="1">
        <v>1802</v>
      </c>
      <c r="B46" s="19" t="s">
        <v>731</v>
      </c>
      <c r="C46" s="28" t="s">
        <v>467</v>
      </c>
      <c r="D46" s="28" t="s">
        <v>446</v>
      </c>
      <c r="E46" s="19"/>
      <c r="F46" s="18">
        <v>472260</v>
      </c>
      <c r="G46" s="18"/>
      <c r="H46" s="18"/>
      <c r="I46" s="18"/>
      <c r="J46" s="18"/>
      <c r="K46" s="18"/>
      <c r="L46" s="18"/>
      <c r="N46" s="23"/>
      <c r="O46" s="2" t="str">
        <f t="shared" si="0"/>
        <v>&lt;tr class="style3" &gt;&lt;td&gt;&lt;/td&gt;&lt;td&gt;&lt;a href="http://iowagravestones.org/gs_view.php?id=472260" Target="GPP"&gt;P&lt;/a&gt;&lt;/td&gt;   &lt;td&gt;&lt;/td&gt;&lt;td&gt;Svendsen, Christen&lt;/td&gt;&lt;td&gt;1860&lt;/td&gt;&lt;td&gt;1943&lt;/td&gt;&lt;td&gt;&lt;/td&gt;</v>
      </c>
      <c r="P46" s="4" t="str">
        <f t="shared" si="1"/>
        <v>Svendsen, Christen</v>
      </c>
      <c r="Q46" s="2" t="str">
        <f t="shared" si="2"/>
        <v>&lt;td&gt;&lt;a href="http://iowagravestones.org/gs_view.php?id=472260" Target="GPP"&gt;P&lt;/a&gt;&lt;/td&gt;</v>
      </c>
      <c r="R46" s="2" t="str">
        <f t="shared" si="3"/>
        <v xml:space="preserve">   &lt;td&gt;&lt;/td&gt;</v>
      </c>
      <c r="S46" s="2" t="str">
        <f t="shared" si="4"/>
        <v>&lt;td&gt;&lt;/td&gt;</v>
      </c>
      <c r="T46" s="4" t="s">
        <v>65</v>
      </c>
      <c r="U46" s="42"/>
    </row>
    <row r="47" spans="1:21" x14ac:dyDescent="0.25">
      <c r="A47" s="1">
        <v>1802</v>
      </c>
      <c r="B47" s="19" t="s">
        <v>732</v>
      </c>
      <c r="C47" s="28" t="s">
        <v>324</v>
      </c>
      <c r="D47" s="28" t="s">
        <v>342</v>
      </c>
      <c r="E47" s="19"/>
      <c r="F47" s="18">
        <v>472261</v>
      </c>
      <c r="G47" s="18"/>
      <c r="H47" s="18"/>
      <c r="I47" s="18"/>
      <c r="J47" s="18"/>
      <c r="K47" s="18"/>
      <c r="L47" s="18"/>
      <c r="N47" s="23"/>
      <c r="O47" s="2" t="str">
        <f t="shared" si="0"/>
        <v>&lt;tr class="style3" &gt;&lt;td&gt;&lt;/td&gt;&lt;td&gt;&lt;a href="http://iowagravestones.org/gs_view.php?id=472261" Target="GPP"&gt;P&lt;/a&gt;&lt;/td&gt;   &lt;td&gt;&lt;/td&gt;&lt;td&gt;Svendsen, Emelia N&lt;/td&gt;&lt;td&gt;1865&lt;/td&gt;&lt;td&gt;1944&lt;/td&gt;&lt;td&gt;&lt;/td&gt;</v>
      </c>
      <c r="P47" s="4" t="str">
        <f t="shared" si="1"/>
        <v>Svendsen, Emelia N</v>
      </c>
      <c r="Q47" s="2" t="str">
        <f t="shared" si="2"/>
        <v>&lt;td&gt;&lt;a href="http://iowagravestones.org/gs_view.php?id=472261" Target="GPP"&gt;P&lt;/a&gt;&lt;/td&gt;</v>
      </c>
      <c r="R47" s="2" t="str">
        <f t="shared" si="3"/>
        <v xml:space="preserve">   &lt;td&gt;&lt;/td&gt;</v>
      </c>
      <c r="S47" s="2" t="str">
        <f t="shared" si="4"/>
        <v>&lt;td&gt;&lt;/td&gt;</v>
      </c>
      <c r="T47" s="4" t="s">
        <v>65</v>
      </c>
      <c r="U47" s="42"/>
    </row>
    <row r="48" spans="1:21" x14ac:dyDescent="0.25">
      <c r="A48" s="1">
        <v>1697</v>
      </c>
      <c r="B48" s="19" t="s">
        <v>733</v>
      </c>
      <c r="C48" s="28" t="s">
        <v>193</v>
      </c>
      <c r="D48" s="28" t="s">
        <v>468</v>
      </c>
      <c r="E48" s="19"/>
      <c r="F48" s="18">
        <v>472071</v>
      </c>
      <c r="G48" s="18"/>
      <c r="H48" s="18"/>
      <c r="I48" s="18"/>
      <c r="J48" s="18"/>
      <c r="K48" s="18"/>
      <c r="L48" s="18"/>
      <c r="N48" s="23"/>
      <c r="O48" s="2" t="str">
        <f t="shared" si="0"/>
        <v>&lt;tr class="style3" &gt;&lt;td&gt;&lt;/td&gt;&lt;td&gt;&lt;a href="http://iowagravestones.org/gs_view.php?id=472071" Target="GPP"&gt;P&lt;/a&gt;&lt;/td&gt;   &lt;td&gt;&lt;/td&gt;&lt;td&gt;Svendsen, Jordis&lt;/td&gt;&lt;td&gt;1904&lt;/td&gt;&lt;td&gt;1916&lt;/td&gt;&lt;td&gt;&lt;/td&gt;</v>
      </c>
      <c r="P48" s="4" t="str">
        <f t="shared" si="1"/>
        <v>Svendsen, Jordis</v>
      </c>
      <c r="Q48" s="2" t="str">
        <f t="shared" si="2"/>
        <v>&lt;td&gt;&lt;a href="http://iowagravestones.org/gs_view.php?id=472071" Target="GPP"&gt;P&lt;/a&gt;&lt;/td&gt;</v>
      </c>
      <c r="R48" s="2" t="str">
        <f t="shared" si="3"/>
        <v xml:space="preserve">   &lt;td&gt;&lt;/td&gt;</v>
      </c>
      <c r="S48" s="2" t="str">
        <f t="shared" si="4"/>
        <v>&lt;td&gt;&lt;/td&gt;</v>
      </c>
      <c r="T48" s="4" t="s">
        <v>65</v>
      </c>
      <c r="U48" s="42"/>
    </row>
    <row r="49" spans="1:21" x14ac:dyDescent="0.25">
      <c r="A49" s="1">
        <v>1870</v>
      </c>
      <c r="B49" s="19" t="s">
        <v>734</v>
      </c>
      <c r="C49" s="28" t="s">
        <v>194</v>
      </c>
      <c r="D49" s="28" t="s">
        <v>469</v>
      </c>
      <c r="E49" s="19"/>
      <c r="F49" s="18">
        <v>472404</v>
      </c>
      <c r="G49" s="18"/>
      <c r="H49" s="18"/>
      <c r="I49" s="18"/>
      <c r="J49" s="18"/>
      <c r="K49" s="18"/>
      <c r="L49" s="18"/>
      <c r="N49" s="23"/>
      <c r="O49" s="2" t="str">
        <f t="shared" si="0"/>
        <v>&lt;tr class="style3" &gt;&lt;td&gt;&lt;/td&gt;&lt;td&gt;&lt;a href="http://iowagravestones.org/gs_view.php?id=472404" Target="GPP"&gt;P&lt;/a&gt;&lt;/td&gt;   &lt;td&gt;&lt;/td&gt;&lt;td&gt;Svendson, B Marie&lt;/td&gt;&lt;td&gt;1913&lt;/td&gt;&lt;td&gt;1969&lt;/td&gt;&lt;td&gt;&lt;/td&gt;</v>
      </c>
      <c r="P49" s="4" t="str">
        <f t="shared" si="1"/>
        <v>Svendson, B Marie</v>
      </c>
      <c r="Q49" s="2" t="str">
        <f t="shared" si="2"/>
        <v>&lt;td&gt;&lt;a href="http://iowagravestones.org/gs_view.php?id=472404" Target="GPP"&gt;P&lt;/a&gt;&lt;/td&gt;</v>
      </c>
      <c r="R49" s="2" t="str">
        <f t="shared" si="3"/>
        <v xml:space="preserve">   &lt;td&gt;&lt;/td&gt;</v>
      </c>
      <c r="S49" s="2" t="str">
        <f t="shared" si="4"/>
        <v>&lt;td&gt;&lt;/td&gt;</v>
      </c>
      <c r="T49" s="4" t="s">
        <v>65</v>
      </c>
      <c r="U49" s="42"/>
    </row>
    <row r="50" spans="1:21" x14ac:dyDescent="0.25">
      <c r="A50" s="1">
        <v>1871</v>
      </c>
      <c r="B50" s="19" t="s">
        <v>735</v>
      </c>
      <c r="C50" s="28" t="s">
        <v>470</v>
      </c>
      <c r="D50" s="28" t="s">
        <v>470</v>
      </c>
      <c r="E50" s="19"/>
      <c r="F50" s="18">
        <v>472408</v>
      </c>
      <c r="G50" s="18"/>
      <c r="H50" s="18"/>
      <c r="I50" s="18"/>
      <c r="J50" s="18"/>
      <c r="K50" s="18"/>
      <c r="L50" s="18"/>
      <c r="N50" s="23"/>
      <c r="O50" s="2" t="str">
        <f t="shared" si="0"/>
        <v>&lt;tr class="style3" &gt;&lt;td&gt;&lt;/td&gt;&lt;td&gt;&lt;a href="http://iowagravestones.org/gs_view.php?id=472408" Target="GPP"&gt;P&lt;/a&gt;&lt;/td&gt;   &lt;td&gt;&lt;/td&gt;&lt;td&gt;Svendson, infant Son&lt;/td&gt;&lt;td&gt;Aug. 8, 1935&lt;/td&gt;&lt;td&gt;Aug. 8, 1935&lt;/td&gt;&lt;td&gt;&lt;/td&gt;</v>
      </c>
      <c r="P50" s="4" t="str">
        <f t="shared" si="1"/>
        <v>Svendson, infant Son</v>
      </c>
      <c r="Q50" s="2" t="str">
        <f t="shared" si="2"/>
        <v>&lt;td&gt;&lt;a href="http://iowagravestones.org/gs_view.php?id=472408" Target="GPP"&gt;P&lt;/a&gt;&lt;/td&gt;</v>
      </c>
      <c r="R50" s="2" t="str">
        <f t="shared" si="3"/>
        <v xml:space="preserve">   &lt;td&gt;&lt;/td&gt;</v>
      </c>
      <c r="S50" s="2" t="str">
        <f t="shared" si="4"/>
        <v>&lt;td&gt;&lt;/td&gt;</v>
      </c>
      <c r="T50" s="4" t="s">
        <v>65</v>
      </c>
      <c r="U50" s="42"/>
    </row>
    <row r="51" spans="1:21" x14ac:dyDescent="0.25">
      <c r="A51" s="1">
        <v>1874</v>
      </c>
      <c r="B51" s="19" t="s">
        <v>736</v>
      </c>
      <c r="C51" s="28" t="s">
        <v>447</v>
      </c>
      <c r="D51" s="28" t="s">
        <v>471</v>
      </c>
      <c r="E51" s="19"/>
      <c r="F51" s="18">
        <v>472412</v>
      </c>
      <c r="G51" s="18"/>
      <c r="H51" s="18"/>
      <c r="I51" s="18"/>
      <c r="J51" s="18"/>
      <c r="K51" s="18"/>
      <c r="L51" s="18"/>
      <c r="N51" s="23"/>
      <c r="O51" s="2" t="str">
        <f t="shared" si="0"/>
        <v>&lt;tr class="style3" &gt;&lt;td&gt;&lt;/td&gt;&lt;td&gt;&lt;a href="http://iowagravestones.org/gs_view.php?id=472412" Target="GPP"&gt;P&lt;/a&gt;&lt;/td&gt;   &lt;td&gt;&lt;/td&gt;&lt;td&gt;Svendson, Karl&lt;/td&gt;&lt;td&gt;1858&lt;/td&gt;&lt;td&gt;1937&lt;/td&gt;&lt;td&gt;&lt;/td&gt;</v>
      </c>
      <c r="P51" s="4" t="str">
        <f t="shared" si="1"/>
        <v>Svendson, Karl</v>
      </c>
      <c r="Q51" s="2" t="str">
        <f t="shared" si="2"/>
        <v>&lt;td&gt;&lt;a href="http://iowagravestones.org/gs_view.php?id=472412" Target="GPP"&gt;P&lt;/a&gt;&lt;/td&gt;</v>
      </c>
      <c r="R51" s="2" t="str">
        <f t="shared" si="3"/>
        <v xml:space="preserve">   &lt;td&gt;&lt;/td&gt;</v>
      </c>
      <c r="S51" s="2" t="str">
        <f t="shared" si="4"/>
        <v>&lt;td&gt;&lt;/td&gt;</v>
      </c>
      <c r="T51" s="4" t="s">
        <v>65</v>
      </c>
      <c r="U51" s="42"/>
    </row>
    <row r="52" spans="1:21" x14ac:dyDescent="0.25">
      <c r="A52" s="1">
        <v>1874</v>
      </c>
      <c r="B52" s="19" t="s">
        <v>737</v>
      </c>
      <c r="C52" s="28" t="s">
        <v>278</v>
      </c>
      <c r="D52" s="28" t="s">
        <v>449</v>
      </c>
      <c r="E52" s="19"/>
      <c r="F52" s="18">
        <v>472411</v>
      </c>
      <c r="G52" s="18"/>
      <c r="H52" s="18"/>
      <c r="I52" s="18"/>
      <c r="J52" s="18"/>
      <c r="K52" s="18"/>
      <c r="L52" s="18"/>
      <c r="N52" s="23"/>
      <c r="O52" s="2" t="str">
        <f t="shared" si="0"/>
        <v>&lt;tr class="style3" &gt;&lt;td&gt;&lt;/td&gt;&lt;td&gt;&lt;a href="http://iowagravestones.org/gs_view.php?id=472411" Target="GPP"&gt;P&lt;/a&gt;&lt;/td&gt;   &lt;td&gt;&lt;/td&gt;&lt;td&gt;Svendson, Nikoline&lt;/td&gt;&lt;td&gt;1874&lt;/td&gt;&lt;td&gt;1938&lt;/td&gt;&lt;td&gt;&lt;/td&gt;</v>
      </c>
      <c r="P52" s="4" t="str">
        <f t="shared" si="1"/>
        <v>Svendson, Nikoline</v>
      </c>
      <c r="Q52" s="2" t="str">
        <f t="shared" si="2"/>
        <v>&lt;td&gt;&lt;a href="http://iowagravestones.org/gs_view.php?id=472411" Target="GPP"&gt;P&lt;/a&gt;&lt;/td&gt;</v>
      </c>
      <c r="R52" s="2" t="str">
        <f t="shared" si="3"/>
        <v xml:space="preserve">   &lt;td&gt;&lt;/td&gt;</v>
      </c>
      <c r="S52" s="2" t="str">
        <f t="shared" si="4"/>
        <v>&lt;td&gt;&lt;/td&gt;</v>
      </c>
      <c r="T52" s="4" t="s">
        <v>65</v>
      </c>
      <c r="U52" s="42"/>
    </row>
    <row r="53" spans="1:21" x14ac:dyDescent="0.25">
      <c r="A53" s="1">
        <v>1872</v>
      </c>
      <c r="B53" s="19" t="s">
        <v>738</v>
      </c>
      <c r="C53" s="28" t="s">
        <v>472</v>
      </c>
      <c r="D53" s="28" t="s">
        <v>473</v>
      </c>
      <c r="E53" s="19"/>
      <c r="F53" s="18">
        <v>472409</v>
      </c>
      <c r="G53" s="18"/>
      <c r="H53" s="18"/>
      <c r="I53" s="18"/>
      <c r="J53" s="18"/>
      <c r="K53" s="18"/>
      <c r="L53" s="18"/>
      <c r="N53" s="23"/>
      <c r="O53" s="2" t="str">
        <f t="shared" si="0"/>
        <v>&lt;tr class="style3" &gt;&lt;td&gt;&lt;/td&gt;&lt;td&gt;&lt;a href="http://iowagravestones.org/gs_view.php?id=472409" Target="GPP"&gt;P&lt;/a&gt;&lt;/td&gt;   &lt;td&gt;&lt;/td&gt;&lt;td&gt;Svendson, Siglief&lt;/td&gt;&lt;td&gt;Aug. 13, 1900&lt;/td&gt;&lt;td&gt;Apr. 9, 1975&lt;/td&gt;&lt;td&gt;&lt;/td&gt;</v>
      </c>
      <c r="P53" s="4" t="str">
        <f t="shared" si="1"/>
        <v>Svendson, Siglief</v>
      </c>
      <c r="Q53" s="2" t="str">
        <f t="shared" si="2"/>
        <v>&lt;td&gt;&lt;a href="http://iowagravestones.org/gs_view.php?id=472409" Target="GPP"&gt;P&lt;/a&gt;&lt;/td&gt;</v>
      </c>
      <c r="R53" s="2" t="str">
        <f t="shared" si="3"/>
        <v xml:space="preserve">   &lt;td&gt;&lt;/td&gt;</v>
      </c>
      <c r="S53" s="2" t="str">
        <f t="shared" si="4"/>
        <v>&lt;td&gt;&lt;/td&gt;</v>
      </c>
      <c r="T53" s="4" t="s">
        <v>65</v>
      </c>
      <c r="U53" s="42"/>
    </row>
    <row r="54" spans="1:21" x14ac:dyDescent="0.25">
      <c r="A54" s="1">
        <v>1870</v>
      </c>
      <c r="B54" s="19" t="s">
        <v>739</v>
      </c>
      <c r="C54" s="28" t="s">
        <v>96</v>
      </c>
      <c r="D54" s="28" t="s">
        <v>168</v>
      </c>
      <c r="E54" s="19"/>
      <c r="F54" s="18">
        <v>472403</v>
      </c>
      <c r="G54" s="18"/>
      <c r="H54" s="18"/>
      <c r="I54" s="18"/>
      <c r="J54" s="18"/>
      <c r="K54" s="18"/>
      <c r="L54" s="18"/>
      <c r="N54" s="23"/>
      <c r="O54" s="2" t="str">
        <f t="shared" si="0"/>
        <v>&lt;tr class="style3" &gt;&lt;td&gt;&lt;/td&gt;&lt;td&gt;&lt;a href="http://iowagravestones.org/gs_view.php?id=472403" Target="GPP"&gt;P&lt;/a&gt;&lt;/td&gt;   &lt;td&gt;&lt;/td&gt;&lt;td&gt;Svendson, Sverre&lt;/td&gt;&lt;td&gt;1899&lt;/td&gt;&lt;td&gt;1971&lt;/td&gt;&lt;td&gt;&lt;/td&gt;</v>
      </c>
      <c r="P54" s="4" t="str">
        <f t="shared" si="1"/>
        <v>Svendson, Sverre</v>
      </c>
      <c r="Q54" s="2" t="str">
        <f t="shared" si="2"/>
        <v>&lt;td&gt;&lt;a href="http://iowagravestones.org/gs_view.php?id=472403" Target="GPP"&gt;P&lt;/a&gt;&lt;/td&gt;</v>
      </c>
      <c r="R54" s="2" t="str">
        <f t="shared" si="3"/>
        <v xml:space="preserve">   &lt;td&gt;&lt;/td&gt;</v>
      </c>
      <c r="S54" s="2" t="str">
        <f t="shared" si="4"/>
        <v>&lt;td&gt;&lt;/td&gt;</v>
      </c>
      <c r="T54" s="4" t="s">
        <v>65</v>
      </c>
      <c r="U54" s="42"/>
    </row>
    <row r="55" spans="1:21" x14ac:dyDescent="0.25">
      <c r="A55" s="1">
        <v>1870</v>
      </c>
      <c r="B55" s="19" t="s">
        <v>740</v>
      </c>
      <c r="C55" s="28" t="s">
        <v>196</v>
      </c>
      <c r="D55" s="28" t="s">
        <v>386</v>
      </c>
      <c r="E55" s="19"/>
      <c r="F55" s="18">
        <v>472334</v>
      </c>
      <c r="G55" s="18"/>
      <c r="H55" s="18"/>
      <c r="I55" s="18"/>
      <c r="J55" s="18"/>
      <c r="K55" s="18"/>
      <c r="L55" s="18"/>
      <c r="N55" s="23"/>
      <c r="O55" s="2" t="str">
        <f t="shared" si="0"/>
        <v>&lt;tr class="style3" &gt;&lt;td&gt;&lt;/td&gt;&lt;td&gt;&lt;a href="http://iowagravestones.org/gs_view.php?id=472334" Target="GPP"&gt;P&lt;/a&gt;&lt;/td&gt;   &lt;td&gt;&lt;/td&gt;&lt;td&gt;Swenson, Amanda M&lt;/td&gt;&lt;td&gt;1914&lt;/td&gt;&lt;td&gt;2006&lt;/td&gt;&lt;td&gt;&lt;/td&gt;</v>
      </c>
      <c r="P55" s="4" t="str">
        <f t="shared" si="1"/>
        <v>Swenson, Amanda M</v>
      </c>
      <c r="Q55" s="2" t="str">
        <f t="shared" si="2"/>
        <v>&lt;td&gt;&lt;a href="http://iowagravestones.org/gs_view.php?id=472334" Target="GPP"&gt;P&lt;/a&gt;&lt;/td&gt;</v>
      </c>
      <c r="R55" s="2" t="str">
        <f t="shared" si="3"/>
        <v xml:space="preserve">   &lt;td&gt;&lt;/td&gt;</v>
      </c>
      <c r="S55" s="2" t="str">
        <f t="shared" si="4"/>
        <v>&lt;td&gt;&lt;/td&gt;</v>
      </c>
      <c r="T55" s="4" t="s">
        <v>65</v>
      </c>
      <c r="U55" s="42"/>
    </row>
    <row r="56" spans="1:21" x14ac:dyDescent="0.25">
      <c r="A56" s="1">
        <v>1870</v>
      </c>
      <c r="B56" s="19" t="s">
        <v>741</v>
      </c>
      <c r="C56" s="28" t="s">
        <v>474</v>
      </c>
      <c r="D56" s="28" t="s">
        <v>445</v>
      </c>
      <c r="E56" s="19"/>
      <c r="F56" s="18">
        <v>472333</v>
      </c>
      <c r="G56" s="18"/>
      <c r="H56" s="18"/>
      <c r="I56" s="18"/>
      <c r="J56" s="18"/>
      <c r="K56" s="18"/>
      <c r="L56" s="18"/>
      <c r="N56" s="23"/>
      <c r="O56" s="2" t="str">
        <f t="shared" si="0"/>
        <v>&lt;tr class="style3" &gt;&lt;td&gt;&lt;/td&gt;&lt;td&gt;&lt;a href="http://iowagravestones.org/gs_view.php?id=472333" Target="GPP"&gt;P&lt;/a&gt;&lt;/td&gt;   &lt;td&gt;&lt;/td&gt;&lt;td&gt;Swenson, Kyrre N&lt;/td&gt;&lt;td&gt;1909&lt;/td&gt;&lt;td&gt;1998&lt;/td&gt;&lt;td&gt;&lt;/td&gt;</v>
      </c>
      <c r="P56" s="4" t="str">
        <f t="shared" si="1"/>
        <v>Swenson, Kyrre N</v>
      </c>
      <c r="Q56" s="2" t="str">
        <f t="shared" si="2"/>
        <v>&lt;td&gt;&lt;a href="http://iowagravestones.org/gs_view.php?id=472333" Target="GPP"&gt;P&lt;/a&gt;&lt;/td&gt;</v>
      </c>
      <c r="R56" s="2" t="str">
        <f t="shared" si="3"/>
        <v xml:space="preserve">   &lt;td&gt;&lt;/td&gt;</v>
      </c>
      <c r="S56" s="2" t="str">
        <f t="shared" si="4"/>
        <v>&lt;td&gt;&lt;/td&gt;</v>
      </c>
      <c r="T56" s="4" t="s">
        <v>65</v>
      </c>
      <c r="U56" s="42"/>
    </row>
    <row r="57" spans="1:21" ht="15.75" x14ac:dyDescent="0.25">
      <c r="A57" s="1">
        <v>1870</v>
      </c>
      <c r="B57" s="26" t="s">
        <v>32</v>
      </c>
      <c r="C57" s="27" t="s">
        <v>5</v>
      </c>
      <c r="D57" s="27" t="s">
        <v>6</v>
      </c>
      <c r="E57" s="27" t="s">
        <v>7</v>
      </c>
      <c r="F57" s="17"/>
      <c r="G57" s="17"/>
      <c r="H57" s="17"/>
      <c r="I57" s="17"/>
      <c r="J57" s="17"/>
      <c r="K57" s="17"/>
      <c r="L57" s="17"/>
      <c r="M57" s="17"/>
      <c r="N57" s="23"/>
      <c r="O57" s="2" t="str">
        <f t="shared" si="0"/>
        <v>&lt;tr class="style3" &gt;&lt;td&gt;&lt;/td&gt;&lt;td&gt;&lt;/td&gt;   &lt;td&gt;&lt;/td&gt;&lt;td&gt;Taaa                            Names&lt;/td&gt;&lt;td&gt;Birth Date&lt;/td&gt;&lt;td&gt;Death Date&lt;/td&gt;&lt;td&gt;Inscription/Contributor's comment&lt;/td&gt;</v>
      </c>
      <c r="P57" s="4" t="str">
        <f t="shared" si="1"/>
        <v>Taaa                            Names</v>
      </c>
      <c r="Q57" s="2" t="str">
        <f t="shared" si="2"/>
        <v>&lt;td&gt;&lt;/td&gt;</v>
      </c>
      <c r="R57" s="2" t="str">
        <f t="shared" si="3"/>
        <v xml:space="preserve">   &lt;td&gt;&lt;/td&gt;</v>
      </c>
      <c r="S57" s="2" t="str">
        <f t="shared" si="4"/>
        <v>&lt;td&gt;&lt;/td&gt;</v>
      </c>
      <c r="T57" s="4" t="s">
        <v>65</v>
      </c>
      <c r="U57" s="42"/>
    </row>
    <row r="58" spans="1:21" x14ac:dyDescent="0.25">
      <c r="A58" s="1">
        <v>1870</v>
      </c>
      <c r="B58" s="19" t="s">
        <v>794</v>
      </c>
      <c r="C58" s="28" t="s">
        <v>475</v>
      </c>
      <c r="D58" s="28" t="s">
        <v>476</v>
      </c>
      <c r="E58" s="19" t="s">
        <v>799</v>
      </c>
      <c r="F58" s="18">
        <v>472193</v>
      </c>
      <c r="G58" s="18"/>
      <c r="H58" s="18"/>
      <c r="I58" s="18"/>
      <c r="J58" s="18"/>
      <c r="K58" s="18"/>
      <c r="L58" s="18"/>
      <c r="M58" s="34">
        <v>215342</v>
      </c>
      <c r="N58" s="23"/>
      <c r="O58" s="2" t="str">
        <f t="shared" si="0"/>
        <v>&lt;tr class="style3" &gt;&lt;td&gt;&lt;a href="http://iowawpagraves.org/view.php?id=215342" target="WPA"&gt;W&lt;/a&gt;&lt;/td&gt;&lt;td&gt;&lt;a href="http://iowagravestones.org/gs_view.php?id=472193" Target="GPP"&gt;P&lt;/a&gt;&lt;/td&gt;   &lt;td&gt;&lt;/td&gt;&lt;td&gt;Talhaug, Johanna J.&lt;/td&gt;&lt;td&gt;Jan 23, 1841&lt;/td&gt;&lt;td&gt;May 22, 1924&lt;/td&gt;&lt;td&gt;&lt;/td&gt;</v>
      </c>
      <c r="P58" s="4" t="str">
        <f t="shared" si="1"/>
        <v>Talhaug, Johanna J.</v>
      </c>
      <c r="Q58" s="2" t="str">
        <f t="shared" si="2"/>
        <v>&lt;td&gt;&lt;a href="http://iowagravestones.org/gs_view.php?id=472193" Target="GPP"&gt;P&lt;/a&gt;&lt;/td&gt;</v>
      </c>
      <c r="R58" s="2" t="str">
        <f t="shared" si="3"/>
        <v xml:space="preserve">   &lt;td&gt;&lt;/td&gt;</v>
      </c>
      <c r="S58" s="2" t="str">
        <f t="shared" si="4"/>
        <v>&lt;td&gt;&lt;a href="http://iowawpagraves.org/view.php?id=215342" target="WPA"&gt;W&lt;/a&gt;&lt;/td&gt;</v>
      </c>
      <c r="T58" s="4" t="s">
        <v>65</v>
      </c>
      <c r="U58" s="42"/>
    </row>
    <row r="59" spans="1:21" x14ac:dyDescent="0.25">
      <c r="A59" s="1">
        <v>1870</v>
      </c>
      <c r="B59" s="19" t="s">
        <v>795</v>
      </c>
      <c r="C59" s="28" t="s">
        <v>126</v>
      </c>
      <c r="D59" s="28" t="s">
        <v>477</v>
      </c>
      <c r="E59" s="19" t="s">
        <v>830</v>
      </c>
      <c r="F59" s="18">
        <v>472192</v>
      </c>
      <c r="G59" s="18"/>
      <c r="H59" s="18"/>
      <c r="I59" s="18"/>
      <c r="J59" s="18"/>
      <c r="K59" s="18"/>
      <c r="L59" s="18"/>
      <c r="M59" s="34">
        <v>215343</v>
      </c>
      <c r="N59" s="23"/>
      <c r="O59" s="2" t="str">
        <f t="shared" si="0"/>
        <v>&lt;tr class="style3" &gt;&lt;td&gt;&lt;a href="http://iowawpagraves.org/view.php?id=215343" target="WPA"&gt;W&lt;/a&gt;&lt;/td&gt;&lt;td&gt;&lt;a href="http://iowagravestones.org/gs_view.php?id=472192" Target="GPP"&gt;P&lt;/a&gt;&lt;/td&gt;   &lt;td&gt;&lt;/td&gt;&lt;td&gt;Talhaug, Ole O.&lt;/td&gt;&lt;td&gt;Nov 5, 1825&lt;/td&gt;&lt;td&gt;Apr. 10, 1907&lt;/td&gt;&lt;td&gt;The WPA spelled Talhaug, Ole O. as Talhaugh, Ole O.&lt;/td&gt;</v>
      </c>
      <c r="P59" s="4" t="str">
        <f t="shared" si="1"/>
        <v>Talhaug, Ole O.</v>
      </c>
      <c r="Q59" s="2" t="str">
        <f t="shared" si="2"/>
        <v>&lt;td&gt;&lt;a href="http://iowagravestones.org/gs_view.php?id=472192" Target="GPP"&gt;P&lt;/a&gt;&lt;/td&gt;</v>
      </c>
      <c r="R59" s="2" t="str">
        <f t="shared" si="3"/>
        <v xml:space="preserve">   &lt;td&gt;&lt;/td&gt;</v>
      </c>
      <c r="S59" s="2" t="str">
        <f t="shared" si="4"/>
        <v>&lt;td&gt;&lt;a href="http://iowawpagraves.org/view.php?id=215343" target="WPA"&gt;W&lt;/a&gt;&lt;/td&gt;</v>
      </c>
      <c r="T59" s="4" t="s">
        <v>65</v>
      </c>
      <c r="U59" s="42"/>
    </row>
    <row r="60" spans="1:21" ht="15.75" x14ac:dyDescent="0.25">
      <c r="A60" s="1">
        <v>1870</v>
      </c>
      <c r="B60" s="26" t="s">
        <v>33</v>
      </c>
      <c r="C60" s="27" t="s">
        <v>5</v>
      </c>
      <c r="D60" s="27" t="s">
        <v>6</v>
      </c>
      <c r="E60" s="27" t="s">
        <v>7</v>
      </c>
      <c r="F60" s="17"/>
      <c r="G60" s="17"/>
      <c r="H60" s="17"/>
      <c r="I60" s="17"/>
      <c r="J60" s="17"/>
      <c r="K60" s="17"/>
      <c r="L60" s="17"/>
      <c r="M60" s="17"/>
      <c r="N60" s="23"/>
      <c r="O60" s="2" t="str">
        <f t="shared" si="0"/>
        <v>&lt;tr class="style3" &gt;&lt;td&gt;&lt;/td&gt;&lt;td&gt;&lt;/td&gt;   &lt;td&gt;&lt;/td&gt;&lt;td&gt;Uaaa                            Names&lt;/td&gt;&lt;td&gt;Birth Date&lt;/td&gt;&lt;td&gt;Death Date&lt;/td&gt;&lt;td&gt;Inscription/Contributor's comment&lt;/td&gt;</v>
      </c>
      <c r="P60" s="4" t="str">
        <f t="shared" si="1"/>
        <v>Uaaa                            Names</v>
      </c>
      <c r="Q60" s="2" t="str">
        <f t="shared" si="2"/>
        <v>&lt;td&gt;&lt;/td&gt;</v>
      </c>
      <c r="R60" s="2" t="str">
        <f t="shared" si="3"/>
        <v xml:space="preserve">   &lt;td&gt;&lt;/td&gt;</v>
      </c>
      <c r="S60" s="2" t="str">
        <f t="shared" si="4"/>
        <v>&lt;td&gt;&lt;/td&gt;</v>
      </c>
      <c r="T60" s="4" t="s">
        <v>65</v>
      </c>
      <c r="U60" s="42"/>
    </row>
    <row r="61" spans="1:21" ht="15.75" x14ac:dyDescent="0.25">
      <c r="A61" s="1">
        <v>1870</v>
      </c>
      <c r="B61" s="26" t="s">
        <v>34</v>
      </c>
      <c r="C61" s="27" t="s">
        <v>5</v>
      </c>
      <c r="D61" s="27" t="s">
        <v>6</v>
      </c>
      <c r="E61" s="27" t="s">
        <v>7</v>
      </c>
      <c r="F61" s="17"/>
      <c r="G61" s="17"/>
      <c r="H61" s="17"/>
      <c r="I61" s="17"/>
      <c r="J61" s="17"/>
      <c r="K61" s="17"/>
      <c r="L61" s="17"/>
      <c r="M61" s="17"/>
      <c r="N61" s="23"/>
      <c r="O61" s="2" t="str">
        <f t="shared" si="0"/>
        <v>&lt;tr class="style3" &gt;&lt;td&gt;&lt;/td&gt;&lt;td&gt;&lt;/td&gt;   &lt;td&gt;&lt;/td&gt;&lt;td&gt;Vaaa                            Names&lt;/td&gt;&lt;td&gt;Birth Date&lt;/td&gt;&lt;td&gt;Death Date&lt;/td&gt;&lt;td&gt;Inscription/Contributor's comment&lt;/td&gt;</v>
      </c>
      <c r="P61" s="4" t="str">
        <f t="shared" si="1"/>
        <v>Vaaa                            Names</v>
      </c>
      <c r="Q61" s="2" t="str">
        <f t="shared" si="2"/>
        <v>&lt;td&gt;&lt;/td&gt;</v>
      </c>
      <c r="R61" s="2" t="str">
        <f t="shared" si="3"/>
        <v xml:space="preserve">   &lt;td&gt;&lt;/td&gt;</v>
      </c>
      <c r="S61" s="2" t="str">
        <f t="shared" si="4"/>
        <v>&lt;td&gt;&lt;/td&gt;</v>
      </c>
      <c r="T61" s="4" t="s">
        <v>65</v>
      </c>
      <c r="U61" s="42"/>
    </row>
    <row r="62" spans="1:21" x14ac:dyDescent="0.25">
      <c r="A62" s="1">
        <v>1870</v>
      </c>
      <c r="B62" s="19" t="s">
        <v>742</v>
      </c>
      <c r="C62" s="28" t="s">
        <v>85</v>
      </c>
      <c r="D62" s="28" t="s">
        <v>478</v>
      </c>
      <c r="E62" s="19"/>
      <c r="F62" s="18">
        <v>472481</v>
      </c>
      <c r="G62" s="18"/>
      <c r="H62" s="18"/>
      <c r="I62" s="18"/>
      <c r="J62" s="18"/>
      <c r="K62" s="18"/>
      <c r="L62" s="18"/>
      <c r="N62" s="23"/>
      <c r="O62" s="2" t="str">
        <f t="shared" si="0"/>
        <v>&lt;tr class="style3" &gt;&lt;td&gt;&lt;/td&gt;&lt;td&gt;&lt;a href="http://iowagravestones.org/gs_view.php?id=472481" Target="GPP"&gt;P&lt;/a&gt;&lt;/td&gt;   &lt;td&gt;&lt;/td&gt;&lt;td&gt;Vikesland, Hildred J&lt;/td&gt;&lt;td&gt;1924&lt;/td&gt;&lt;td&gt;2001&lt;/td&gt;&lt;td&gt;&lt;/td&gt;</v>
      </c>
      <c r="P62" s="4" t="str">
        <f t="shared" si="1"/>
        <v>Vikesland, Hildred J</v>
      </c>
      <c r="Q62" s="2" t="str">
        <f t="shared" si="2"/>
        <v>&lt;td&gt;&lt;a href="http://iowagravestones.org/gs_view.php?id=472481" Target="GPP"&gt;P&lt;/a&gt;&lt;/td&gt;</v>
      </c>
      <c r="R62" s="2" t="str">
        <f t="shared" si="3"/>
        <v xml:space="preserve">   &lt;td&gt;&lt;/td&gt;</v>
      </c>
      <c r="S62" s="2" t="str">
        <f t="shared" si="4"/>
        <v>&lt;td&gt;&lt;/td&gt;</v>
      </c>
      <c r="T62" s="4" t="s">
        <v>65</v>
      </c>
      <c r="U62" s="42"/>
    </row>
    <row r="63" spans="1:21" x14ac:dyDescent="0.25">
      <c r="A63" s="1">
        <v>1870</v>
      </c>
      <c r="B63" s="19" t="s">
        <v>743</v>
      </c>
      <c r="C63" s="28" t="s">
        <v>249</v>
      </c>
      <c r="D63" s="28" t="s">
        <v>295</v>
      </c>
      <c r="E63" s="19"/>
      <c r="F63" s="18">
        <v>472452</v>
      </c>
      <c r="G63" s="18"/>
      <c r="H63" s="18"/>
      <c r="I63" s="18"/>
      <c r="J63" s="18"/>
      <c r="K63" s="18"/>
      <c r="L63" s="18"/>
      <c r="N63" s="23"/>
      <c r="O63" s="2" t="str">
        <f t="shared" si="0"/>
        <v>&lt;tr class="style3" &gt;&lt;td&gt;&lt;/td&gt;&lt;td&gt;&lt;a href="http://iowagravestones.org/gs_view.php?id=472452" Target="GPP"&gt;P&lt;/a&gt;&lt;/td&gt;   &lt;td&gt;&lt;/td&gt;&lt;td&gt;Vikesland, Julia&lt;/td&gt;&lt;td&gt;1891&lt;/td&gt;&lt;td&gt;1967&lt;/td&gt;&lt;td&gt;&lt;/td&gt;</v>
      </c>
      <c r="P63" s="4" t="str">
        <f t="shared" si="1"/>
        <v>Vikesland, Julia</v>
      </c>
      <c r="Q63" s="2" t="str">
        <f t="shared" si="2"/>
        <v>&lt;td&gt;&lt;a href="http://iowagravestones.org/gs_view.php?id=472452" Target="GPP"&gt;P&lt;/a&gt;&lt;/td&gt;</v>
      </c>
      <c r="R63" s="2" t="str">
        <f t="shared" si="3"/>
        <v xml:space="preserve">   &lt;td&gt;&lt;/td&gt;</v>
      </c>
      <c r="S63" s="2" t="str">
        <f t="shared" si="4"/>
        <v>&lt;td&gt;&lt;/td&gt;</v>
      </c>
      <c r="T63" s="4" t="s">
        <v>65</v>
      </c>
      <c r="U63" s="42"/>
    </row>
    <row r="64" spans="1:21" x14ac:dyDescent="0.25">
      <c r="A64" s="1">
        <v>1870</v>
      </c>
      <c r="B64" s="19" t="s">
        <v>744</v>
      </c>
      <c r="C64" s="28" t="s">
        <v>217</v>
      </c>
      <c r="D64" s="28" t="s">
        <v>291</v>
      </c>
      <c r="E64" s="19"/>
      <c r="F64" s="18">
        <v>472451</v>
      </c>
      <c r="G64" s="18"/>
      <c r="H64" s="18"/>
      <c r="I64" s="18"/>
      <c r="J64" s="18"/>
      <c r="K64" s="18"/>
      <c r="L64" s="18"/>
      <c r="N64" s="23"/>
      <c r="O64" s="2" t="str">
        <f t="shared" si="0"/>
        <v>&lt;tr class="style3" &gt;&lt;td&gt;&lt;/td&gt;&lt;td&gt;&lt;a href="http://iowagravestones.org/gs_view.php?id=472451" Target="GPP"&gt;P&lt;/a&gt;&lt;/td&gt;   &lt;td&gt;&lt;/td&gt;&lt;td&gt;Vikesland, Otto H&lt;/td&gt;&lt;td&gt;1886&lt;/td&gt;&lt;td&gt;1973&lt;/td&gt;&lt;td&gt;&lt;/td&gt;</v>
      </c>
      <c r="P64" s="4" t="str">
        <f t="shared" si="1"/>
        <v>Vikesland, Otto H</v>
      </c>
      <c r="Q64" s="2" t="str">
        <f t="shared" si="2"/>
        <v>&lt;td&gt;&lt;a href="http://iowagravestones.org/gs_view.php?id=472451" Target="GPP"&gt;P&lt;/a&gt;&lt;/td&gt;</v>
      </c>
      <c r="R64" s="2" t="str">
        <f t="shared" si="3"/>
        <v xml:space="preserve">   &lt;td&gt;&lt;/td&gt;</v>
      </c>
      <c r="S64" s="2" t="str">
        <f t="shared" si="4"/>
        <v>&lt;td&gt;&lt;/td&gt;</v>
      </c>
      <c r="T64" s="4" t="s">
        <v>65</v>
      </c>
      <c r="U64" s="42"/>
    </row>
    <row r="65" spans="1:21" x14ac:dyDescent="0.25">
      <c r="A65" s="1">
        <v>1870</v>
      </c>
      <c r="B65" s="19" t="s">
        <v>745</v>
      </c>
      <c r="C65" s="28" t="s">
        <v>387</v>
      </c>
      <c r="D65" s="28" t="s">
        <v>479</v>
      </c>
      <c r="E65" s="19"/>
      <c r="F65" s="18">
        <v>472480</v>
      </c>
      <c r="G65" s="18"/>
      <c r="H65" s="18"/>
      <c r="I65" s="21"/>
      <c r="J65" s="21"/>
      <c r="K65" s="21"/>
      <c r="L65" s="21"/>
      <c r="M65" s="21"/>
      <c r="N65" s="23"/>
      <c r="O65" s="2" t="str">
        <f t="shared" si="0"/>
        <v>&lt;tr class="style3" &gt;&lt;td&gt;&lt;/td&gt;&lt;td&gt;&lt;a href="http://iowagravestones.org/gs_view.php?id=472480" Target="GPP"&gt;P&lt;/a&gt;&lt;/td&gt;   &lt;td&gt;&lt;/td&gt;&lt;td&gt;Vikesland, Stanley O&lt;/td&gt;&lt;td&gt;1919&lt;/td&gt;&lt;td&gt;1997&lt;/td&gt;&lt;td&gt;&lt;/td&gt;</v>
      </c>
      <c r="P65" s="4" t="str">
        <f t="shared" si="1"/>
        <v>Vikesland, Stanley O</v>
      </c>
      <c r="Q65" s="2" t="str">
        <f t="shared" si="2"/>
        <v>&lt;td&gt;&lt;a href="http://iowagravestones.org/gs_view.php?id=472480" Target="GPP"&gt;P&lt;/a&gt;&lt;/td&gt;</v>
      </c>
      <c r="R65" s="2" t="str">
        <f t="shared" si="3"/>
        <v xml:space="preserve">   &lt;td&gt;&lt;/td&gt;</v>
      </c>
      <c r="S65" s="2" t="str">
        <f t="shared" si="4"/>
        <v>&lt;td&gt;&lt;/td&gt;</v>
      </c>
      <c r="T65" s="4" t="s">
        <v>65</v>
      </c>
      <c r="U65" s="42"/>
    </row>
    <row r="66" spans="1:21" x14ac:dyDescent="0.25">
      <c r="A66" s="1">
        <v>1870</v>
      </c>
      <c r="B66" s="19" t="s">
        <v>746</v>
      </c>
      <c r="C66" s="28" t="s">
        <v>480</v>
      </c>
      <c r="D66" s="28" t="s">
        <v>481</v>
      </c>
      <c r="E66" s="19"/>
      <c r="F66" s="18">
        <v>472454</v>
      </c>
      <c r="G66" s="18"/>
      <c r="H66" s="18"/>
      <c r="I66" s="1">
        <v>47</v>
      </c>
      <c r="J66" s="1">
        <v>349</v>
      </c>
      <c r="K66" s="1">
        <v>450</v>
      </c>
      <c r="L66" s="1" t="s">
        <v>831</v>
      </c>
      <c r="N66" s="23"/>
      <c r="O66" s="2" t="str">
        <f t="shared" ref="O66:O129" si="5">IF(A66="S",CONCATENATE(Y$1,MID(B66,1,1),Z$1),CONCATENATE("&lt;tr class=""style3"" &gt;",S66,Q66,R66,"&lt;td&gt;",P66,"&lt;/td&gt;&lt;td&gt;",C66,"&lt;/td&gt;&lt;td&gt;",D66,"&lt;/td&gt;&lt;td&gt;",E66,"&lt;/td&gt;"))</f>
        <v>&lt;tr class="style3" &gt;&lt;td&gt;&lt;/td&gt;&lt;td&gt;&lt;a href="http://iowagravestones.org/gs_view.php?id=472454" Target="GPP"&gt;P&lt;/a&gt;&lt;/td&gt;   &lt;td&gt;&lt;/td&gt;&lt;td&gt;&lt;a href="../../CemWeb Pages/WP47.htm"&gt;Vine, Christine A&lt;img src="../zimages/cam.gif" alt="picture" BORDER=0&gt;&lt;/td&gt;&lt;td&gt;Mar. 17, 1896&lt;/td&gt;&lt;td&gt;Dec. 30, 1987&lt;/td&gt;&lt;td&gt;&lt;/td&gt;</v>
      </c>
      <c r="P66" s="4" t="str">
        <f t="shared" ref="P66:P129" si="6">IF(I66="",B66,CONCATENATE("&lt;a href=""../../CemWeb Pages/WP",I66,".htm""&gt;",B66,"&lt;img src=""../zimages/cam.gif"" alt=""picture"" BORDER=0&gt;"))</f>
        <v>&lt;a href="../../CemWeb Pages/WP47.htm"&gt;Vine, Christine A&lt;img src="../zimages/cam.gif" alt="picture" BORDER=0&gt;</v>
      </c>
      <c r="Q66" s="2" t="str">
        <f t="shared" ref="Q66:Q129" si="7">IF(F66="","&lt;td&gt;&lt;/td&gt;",CONCATENATE("&lt;td&gt;&lt;a href=""http://iowagravestones.org/gs_view.php?id=",F66,""" Target=""GPP""&gt;P&lt;/a&gt;&lt;/td&gt;"))</f>
        <v>&lt;td&gt;&lt;a href="http://iowagravestones.org/gs_view.php?id=472454" Target="GPP"&gt;P&lt;/a&gt;&lt;/td&gt;</v>
      </c>
      <c r="R66" s="2" t="str">
        <f t="shared" ref="R66:R129" si="8">IF(H66="","   &lt;td&gt;&lt;/td&gt;",CONCATENATE("   &lt;td&gt;&lt;a href=""http://iagenweb.org/boards/",G66,"/obituaries/index.cgi?read=",H66,""" Target=""Obits""&gt;O&lt;/a&gt;&lt;/td&gt;"))</f>
        <v xml:space="preserve">   &lt;td&gt;&lt;/td&gt;</v>
      </c>
      <c r="S66" s="2" t="str">
        <f t="shared" ref="S66:S129" si="9">IF(M66="","&lt;td&gt;&lt;/td&gt;",CONCATENATE("&lt;td&gt;&lt;a href=""http://iowawpagraves.org/view.php?id=",M66,""" target=""WPA""&gt;W&lt;/a&gt;&lt;/td&gt;"))</f>
        <v>&lt;td&gt;&lt;/td&gt;</v>
      </c>
      <c r="T66" s="4" t="s">
        <v>65</v>
      </c>
      <c r="U66" s="42"/>
    </row>
    <row r="67" spans="1:21" x14ac:dyDescent="0.25">
      <c r="A67" s="1">
        <v>1870</v>
      </c>
      <c r="B67" s="19" t="s">
        <v>747</v>
      </c>
      <c r="C67" s="28" t="s">
        <v>482</v>
      </c>
      <c r="D67" s="28" t="s">
        <v>483</v>
      </c>
      <c r="E67" s="19"/>
      <c r="F67" s="18">
        <v>472453</v>
      </c>
      <c r="G67" s="18"/>
      <c r="H67" s="18"/>
      <c r="I67" s="1">
        <v>46</v>
      </c>
      <c r="J67" s="1">
        <v>277</v>
      </c>
      <c r="K67" s="1">
        <v>450</v>
      </c>
      <c r="L67" s="1" t="s">
        <v>831</v>
      </c>
      <c r="N67" s="23"/>
      <c r="O67" s="2" t="str">
        <f t="shared" si="5"/>
        <v>&lt;tr class="style3" &gt;&lt;td&gt;&lt;/td&gt;&lt;td&gt;&lt;a href="http://iowagravestones.org/gs_view.php?id=472453" Target="GPP"&gt;P&lt;/a&gt;&lt;/td&gt;   &lt;td&gt;&lt;/td&gt;&lt;td&gt;&lt;a href="../../CemWeb Pages/WP46.htm"&gt;Vine, Ernest W&lt;img src="../zimages/cam.gif" alt="picture" BORDER=0&gt;&lt;/td&gt;&lt;td&gt;May 16, 1893&lt;/td&gt;&lt;td&gt;Jan. 1, 1990&lt;/td&gt;&lt;td&gt;&lt;/td&gt;</v>
      </c>
      <c r="P67" s="4" t="str">
        <f t="shared" si="6"/>
        <v>&lt;a href="../../CemWeb Pages/WP46.htm"&gt;Vine, Ernest W&lt;img src="../zimages/cam.gif" alt="picture" BORDER=0&gt;</v>
      </c>
      <c r="Q67" s="2" t="str">
        <f t="shared" si="7"/>
        <v>&lt;td&gt;&lt;a href="http://iowagravestones.org/gs_view.php?id=472453" Target="GPP"&gt;P&lt;/a&gt;&lt;/td&gt;</v>
      </c>
      <c r="R67" s="2" t="str">
        <f t="shared" si="8"/>
        <v xml:space="preserve">   &lt;td&gt;&lt;/td&gt;</v>
      </c>
      <c r="S67" s="2" t="str">
        <f t="shared" si="9"/>
        <v>&lt;td&gt;&lt;/td&gt;</v>
      </c>
      <c r="T67" s="4" t="s">
        <v>65</v>
      </c>
      <c r="U67" s="42"/>
    </row>
    <row r="68" spans="1:21" x14ac:dyDescent="0.25">
      <c r="A68" s="1">
        <v>1870</v>
      </c>
      <c r="B68" s="19" t="s">
        <v>748</v>
      </c>
      <c r="C68" s="28"/>
      <c r="D68" s="28"/>
      <c r="E68" s="19"/>
      <c r="F68" s="18">
        <v>472455</v>
      </c>
      <c r="G68" s="18"/>
      <c r="H68" s="18"/>
      <c r="I68" s="18"/>
      <c r="J68" s="18"/>
      <c r="K68" s="18"/>
      <c r="L68" s="18"/>
      <c r="N68" s="23"/>
      <c r="O68" s="2" t="str">
        <f t="shared" si="5"/>
        <v>&lt;tr class="style3" &gt;&lt;td&gt;&lt;/td&gt;&lt;td&gt;&lt;a href="http://iowagravestones.org/gs_view.php?id=472455" Target="GPP"&gt;P&lt;/a&gt;&lt;/td&gt;   &lt;td&gt;&lt;/td&gt;&lt;td&gt;Vine, Photo&lt;/td&gt;&lt;td&gt;&lt;/td&gt;&lt;td&gt;&lt;/td&gt;&lt;td&gt;&lt;/td&gt;</v>
      </c>
      <c r="P68" s="4" t="str">
        <f t="shared" si="6"/>
        <v>Vine, Photo</v>
      </c>
      <c r="Q68" s="2" t="str">
        <f t="shared" si="7"/>
        <v>&lt;td&gt;&lt;a href="http://iowagravestones.org/gs_view.php?id=472455" Target="GPP"&gt;P&lt;/a&gt;&lt;/td&gt;</v>
      </c>
      <c r="R68" s="2" t="str">
        <f t="shared" si="8"/>
        <v xml:space="preserve">   &lt;td&gt;&lt;/td&gt;</v>
      </c>
      <c r="S68" s="2" t="str">
        <f t="shared" si="9"/>
        <v>&lt;td&gt;&lt;/td&gt;</v>
      </c>
      <c r="T68" s="4" t="s">
        <v>65</v>
      </c>
      <c r="U68" s="42"/>
    </row>
    <row r="69" spans="1:21" ht="15.75" x14ac:dyDescent="0.25">
      <c r="A69" s="1">
        <v>1870</v>
      </c>
      <c r="B69" s="26" t="s">
        <v>35</v>
      </c>
      <c r="C69" s="27" t="s">
        <v>5</v>
      </c>
      <c r="D69" s="27" t="s">
        <v>6</v>
      </c>
      <c r="E69" s="27" t="s">
        <v>7</v>
      </c>
      <c r="F69" s="17"/>
      <c r="G69" s="17"/>
      <c r="H69" s="17"/>
      <c r="I69" s="17"/>
      <c r="J69" s="17"/>
      <c r="K69" s="17"/>
      <c r="L69" s="17"/>
      <c r="M69" s="17"/>
      <c r="N69" s="23"/>
      <c r="O69" s="2" t="str">
        <f t="shared" si="5"/>
        <v>&lt;tr class="style3" &gt;&lt;td&gt;&lt;/td&gt;&lt;td&gt;&lt;/td&gt;   &lt;td&gt;&lt;/td&gt;&lt;td&gt;Waaa                            Names&lt;/td&gt;&lt;td&gt;Birth Date&lt;/td&gt;&lt;td&gt;Death Date&lt;/td&gt;&lt;td&gt;Inscription/Contributor's comment&lt;/td&gt;</v>
      </c>
      <c r="P69" s="4" t="str">
        <f t="shared" si="6"/>
        <v>Waaa                            Names</v>
      </c>
      <c r="Q69" s="2" t="str">
        <f t="shared" si="7"/>
        <v>&lt;td&gt;&lt;/td&gt;</v>
      </c>
      <c r="R69" s="2" t="str">
        <f t="shared" si="8"/>
        <v xml:space="preserve">   &lt;td&gt;&lt;/td&gt;</v>
      </c>
      <c r="S69" s="2" t="str">
        <f t="shared" si="9"/>
        <v>&lt;td&gt;&lt;/td&gt;</v>
      </c>
      <c r="T69" s="4" t="s">
        <v>65</v>
      </c>
      <c r="U69" s="42"/>
    </row>
    <row r="70" spans="1:21" x14ac:dyDescent="0.25">
      <c r="A70" s="1">
        <v>1870</v>
      </c>
      <c r="B70" s="19" t="s">
        <v>749</v>
      </c>
      <c r="C70" s="28" t="s">
        <v>484</v>
      </c>
      <c r="D70" s="28" t="s">
        <v>485</v>
      </c>
      <c r="E70" s="19"/>
      <c r="F70" s="18">
        <v>472227</v>
      </c>
      <c r="G70" s="18"/>
      <c r="H70" s="18"/>
      <c r="I70" s="18"/>
      <c r="J70" s="18"/>
      <c r="K70" s="18"/>
      <c r="L70" s="18"/>
      <c r="N70" s="23"/>
      <c r="O70" s="2" t="str">
        <f t="shared" si="5"/>
        <v>&lt;tr class="style3" &gt;&lt;td&gt;&lt;/td&gt;&lt;td&gt;&lt;a href="http://iowagravestones.org/gs_view.php?id=472227" Target="GPP"&gt;P&lt;/a&gt;&lt;/td&gt;   &lt;td&gt;&lt;/td&gt;&lt;td&gt;Willing, Nettie Iva&lt;/td&gt;&lt;td&gt;Mar 30, 1891&lt;/td&gt;&lt;td&gt;July 10, 1987&lt;/td&gt;&lt;td&gt;&lt;/td&gt;</v>
      </c>
      <c r="P70" s="4" t="str">
        <f t="shared" si="6"/>
        <v>Willing, Nettie Iva</v>
      </c>
      <c r="Q70" s="2" t="str">
        <f t="shared" si="7"/>
        <v>&lt;td&gt;&lt;a href="http://iowagravestones.org/gs_view.php?id=472227" Target="GPP"&gt;P&lt;/a&gt;&lt;/td&gt;</v>
      </c>
      <c r="R70" s="2" t="str">
        <f t="shared" si="8"/>
        <v xml:space="preserve">   &lt;td&gt;&lt;/td&gt;</v>
      </c>
      <c r="S70" s="2" t="str">
        <f t="shared" si="9"/>
        <v>&lt;td&gt;&lt;/td&gt;</v>
      </c>
      <c r="T70" s="4" t="s">
        <v>65</v>
      </c>
      <c r="U70" s="42"/>
    </row>
    <row r="71" spans="1:21" x14ac:dyDescent="0.25">
      <c r="A71" s="1">
        <v>1870</v>
      </c>
      <c r="B71" s="35" t="s">
        <v>159</v>
      </c>
      <c r="C71" s="33" t="s">
        <v>127</v>
      </c>
      <c r="D71" s="33" t="s">
        <v>128</v>
      </c>
      <c r="E71" s="19" t="s">
        <v>799</v>
      </c>
      <c r="F71" s="34"/>
      <c r="G71" s="34"/>
      <c r="H71" s="34"/>
      <c r="I71" s="34"/>
      <c r="J71" s="34"/>
      <c r="K71" s="34"/>
      <c r="L71" s="34"/>
      <c r="M71" s="34">
        <v>216389</v>
      </c>
      <c r="N71" s="23"/>
      <c r="O71" s="2" t="str">
        <f t="shared" si="5"/>
        <v>&lt;tr class="style3" &gt;&lt;td&gt;&lt;a href="http://iowawpagraves.org/view.php?id=216389" target="WPA"&gt;W&lt;/a&gt;&lt;/td&gt;&lt;td&gt;&lt;/td&gt;   &lt;td&gt;&lt;/td&gt;&lt;td&gt;Woldhals, J. P.&lt;/td&gt;&lt;td&gt;Jan 2, 1850&lt;/td&gt;&lt;td&gt;Nov 4, 1875&lt;/td&gt;&lt;td&gt;&lt;/td&gt;</v>
      </c>
      <c r="P71" s="4" t="str">
        <f t="shared" si="6"/>
        <v>Woldhals, J. P.</v>
      </c>
      <c r="Q71" s="2" t="str">
        <f t="shared" si="7"/>
        <v>&lt;td&gt;&lt;/td&gt;</v>
      </c>
      <c r="R71" s="2" t="str">
        <f t="shared" si="8"/>
        <v xml:space="preserve">   &lt;td&gt;&lt;/td&gt;</v>
      </c>
      <c r="S71" s="2" t="str">
        <f t="shared" si="9"/>
        <v>&lt;td&gt;&lt;a href="http://iowawpagraves.org/view.php?id=216389" target="WPA"&gt;W&lt;/a&gt;&lt;/td&gt;</v>
      </c>
      <c r="T71" s="4" t="s">
        <v>65</v>
      </c>
      <c r="U71" s="42"/>
    </row>
    <row r="72" spans="1:21" ht="15.75" x14ac:dyDescent="0.25">
      <c r="A72" s="1">
        <v>1870</v>
      </c>
      <c r="B72" s="26" t="s">
        <v>39</v>
      </c>
      <c r="C72" s="27" t="s">
        <v>5</v>
      </c>
      <c r="D72" s="27" t="s">
        <v>6</v>
      </c>
      <c r="E72" s="27" t="s">
        <v>7</v>
      </c>
      <c r="F72" s="17"/>
      <c r="G72" s="17"/>
      <c r="H72" s="17"/>
      <c r="I72" s="17"/>
      <c r="J72" s="17"/>
      <c r="K72" s="17"/>
      <c r="L72" s="17"/>
      <c r="M72" s="17"/>
      <c r="N72" s="23"/>
      <c r="O72" s="2" t="str">
        <f t="shared" si="5"/>
        <v>&lt;tr class="style3" &gt;&lt;td&gt;&lt;/td&gt;&lt;td&gt;&lt;/td&gt;   &lt;td&gt;&lt;/td&gt;&lt;td&gt;Xaaa                            Names&lt;/td&gt;&lt;td&gt;Birth Date&lt;/td&gt;&lt;td&gt;Death Date&lt;/td&gt;&lt;td&gt;Inscription/Contributor's comment&lt;/td&gt;</v>
      </c>
      <c r="P72" s="4" t="str">
        <f t="shared" si="6"/>
        <v>Xaaa                            Names</v>
      </c>
      <c r="Q72" s="2" t="str">
        <f t="shared" si="7"/>
        <v>&lt;td&gt;&lt;/td&gt;</v>
      </c>
      <c r="R72" s="2" t="str">
        <f t="shared" si="8"/>
        <v xml:space="preserve">   &lt;td&gt;&lt;/td&gt;</v>
      </c>
      <c r="S72" s="2" t="str">
        <f t="shared" si="9"/>
        <v>&lt;td&gt;&lt;/td&gt;</v>
      </c>
      <c r="T72" s="4" t="s">
        <v>65</v>
      </c>
      <c r="U72" s="42"/>
    </row>
    <row r="73" spans="1:21" ht="15.75" x14ac:dyDescent="0.25">
      <c r="A73" s="1">
        <v>1870</v>
      </c>
      <c r="B73" s="26" t="s">
        <v>36</v>
      </c>
      <c r="C73" s="27" t="s">
        <v>5</v>
      </c>
      <c r="D73" s="27" t="s">
        <v>6</v>
      </c>
      <c r="E73" s="27" t="s">
        <v>7</v>
      </c>
      <c r="F73" s="17"/>
      <c r="G73" s="17"/>
      <c r="H73" s="17"/>
      <c r="I73" s="17"/>
      <c r="J73" s="17"/>
      <c r="K73" s="17"/>
      <c r="L73" s="17"/>
      <c r="M73" s="17"/>
      <c r="N73" s="23"/>
      <c r="O73" s="2" t="str">
        <f t="shared" si="5"/>
        <v>&lt;tr class="style3" &gt;&lt;td&gt;&lt;/td&gt;&lt;td&gt;&lt;/td&gt;   &lt;td&gt;&lt;/td&gt;&lt;td&gt;Yaaa                            Names&lt;/td&gt;&lt;td&gt;Birth Date&lt;/td&gt;&lt;td&gt;Death Date&lt;/td&gt;&lt;td&gt;Inscription/Contributor's comment&lt;/td&gt;</v>
      </c>
      <c r="P73" s="4" t="str">
        <f t="shared" si="6"/>
        <v>Yaaa                            Names</v>
      </c>
      <c r="Q73" s="2" t="str">
        <f t="shared" si="7"/>
        <v>&lt;td&gt;&lt;/td&gt;</v>
      </c>
      <c r="R73" s="2" t="str">
        <f t="shared" si="8"/>
        <v xml:space="preserve">   &lt;td&gt;&lt;/td&gt;</v>
      </c>
      <c r="S73" s="2" t="str">
        <f t="shared" si="9"/>
        <v>&lt;td&gt;&lt;/td&gt;</v>
      </c>
      <c r="T73" s="4" t="s">
        <v>65</v>
      </c>
      <c r="U73" s="42"/>
    </row>
    <row r="74" spans="1:21" x14ac:dyDescent="0.25">
      <c r="A74" s="1">
        <v>1870</v>
      </c>
      <c r="B74" s="19" t="s">
        <v>796</v>
      </c>
      <c r="C74" s="28" t="s">
        <v>129</v>
      </c>
      <c r="D74" s="28" t="s">
        <v>486</v>
      </c>
      <c r="E74" s="19" t="s">
        <v>809</v>
      </c>
      <c r="F74" s="18">
        <v>472082</v>
      </c>
      <c r="G74" s="18"/>
      <c r="H74" s="18"/>
      <c r="I74" s="18"/>
      <c r="J74" s="18"/>
      <c r="K74" s="18"/>
      <c r="L74" s="18"/>
      <c r="M74" s="34">
        <v>211472</v>
      </c>
      <c r="N74" s="23"/>
      <c r="O74" s="2" t="str">
        <f t="shared" si="5"/>
        <v>&lt;tr class="style3" &gt;&lt;td&gt;&lt;a href="http://iowawpagraves.org/view.php?id=211472" target="WPA"&gt;W&lt;/a&gt;&lt;/td&gt;&lt;td&gt;&lt;a href="http://iowagravestones.org/gs_view.php?id=472082" Target="GPP"&gt;P&lt;/a&gt;&lt;/td&gt;   &lt;td&gt;&lt;/td&gt;&lt;td&gt;Ydahl, Christi (Hansen)&lt;/td&gt;&lt;td&gt;Apr 13, 1827&lt;/td&gt;&lt;td&gt;Dec. 29, 1908&lt;/td&gt;&lt;td&gt;The WPA spelled Ydahl, Christi (Hansen) as Konen, Christi Hansen&lt;/td&gt;</v>
      </c>
      <c r="P74" s="4" t="str">
        <f t="shared" si="6"/>
        <v>Ydahl, Christi (Hansen)</v>
      </c>
      <c r="Q74" s="2" t="str">
        <f t="shared" si="7"/>
        <v>&lt;td&gt;&lt;a href="http://iowagravestones.org/gs_view.php?id=472082" Target="GPP"&gt;P&lt;/a&gt;&lt;/td&gt;</v>
      </c>
      <c r="R74" s="2" t="str">
        <f t="shared" si="8"/>
        <v xml:space="preserve">   &lt;td&gt;&lt;/td&gt;</v>
      </c>
      <c r="S74" s="2" t="str">
        <f t="shared" si="9"/>
        <v>&lt;td&gt;&lt;a href="http://iowawpagraves.org/view.php?id=211472" target="WPA"&gt;W&lt;/a&gt;&lt;/td&gt;</v>
      </c>
      <c r="T74" s="4" t="s">
        <v>65</v>
      </c>
      <c r="U74" s="42"/>
    </row>
    <row r="75" spans="1:21" x14ac:dyDescent="0.25">
      <c r="A75" s="1">
        <v>1870</v>
      </c>
      <c r="B75" s="19" t="s">
        <v>775</v>
      </c>
      <c r="C75" s="28" t="s">
        <v>752</v>
      </c>
      <c r="D75" s="28" t="s">
        <v>487</v>
      </c>
      <c r="E75" s="19" t="s">
        <v>799</v>
      </c>
      <c r="F75" s="18">
        <v>472084</v>
      </c>
      <c r="G75" s="18"/>
      <c r="H75" s="18"/>
      <c r="I75" s="18"/>
      <c r="J75" s="18"/>
      <c r="K75" s="18"/>
      <c r="L75" s="18"/>
      <c r="M75" s="34">
        <v>216478</v>
      </c>
      <c r="N75" s="23"/>
      <c r="O75" s="2" t="str">
        <f t="shared" si="5"/>
        <v>&lt;tr class="style3" &gt;&lt;td&gt;&lt;a href="http://iowawpagraves.org/view.php?id=216478" target="WPA"&gt;W&lt;/a&gt;&lt;/td&gt;&lt;td&gt;&lt;a href="http://iowagravestones.org/gs_view.php?id=472084" Target="GPP"&gt;P&lt;/a&gt;&lt;/td&gt;   &lt;td&gt;&lt;/td&gt;&lt;td&gt;Ydahl, John C.&lt;/td&gt;&lt;td&gt;1818/1819&lt;/td&gt;&lt;td&gt;June 8, 1899&lt;/td&gt;&lt;td&gt;&lt;/td&gt;</v>
      </c>
      <c r="P75" s="4" t="str">
        <f t="shared" si="6"/>
        <v>Ydahl, John C.</v>
      </c>
      <c r="Q75" s="2" t="str">
        <f t="shared" si="7"/>
        <v>&lt;td&gt;&lt;a href="http://iowagravestones.org/gs_view.php?id=472084" Target="GPP"&gt;P&lt;/a&gt;&lt;/td&gt;</v>
      </c>
      <c r="R75" s="2" t="str">
        <f t="shared" si="8"/>
        <v xml:space="preserve">   &lt;td&gt;&lt;/td&gt;</v>
      </c>
      <c r="S75" s="2" t="str">
        <f t="shared" si="9"/>
        <v>&lt;td&gt;&lt;a href="http://iowawpagraves.org/view.php?id=216478" target="WPA"&gt;W&lt;/a&gt;&lt;/td&gt;</v>
      </c>
      <c r="T75" s="4" t="s">
        <v>65</v>
      </c>
      <c r="U75" s="42"/>
    </row>
    <row r="76" spans="1:21" ht="15.75" x14ac:dyDescent="0.25">
      <c r="A76" s="1">
        <v>1870</v>
      </c>
      <c r="B76" s="26" t="s">
        <v>37</v>
      </c>
      <c r="C76" s="27" t="s">
        <v>5</v>
      </c>
      <c r="D76" s="27" t="s">
        <v>6</v>
      </c>
      <c r="E76" s="27" t="s">
        <v>7</v>
      </c>
      <c r="F76" s="17"/>
      <c r="G76" s="17"/>
      <c r="H76" s="17"/>
      <c r="I76" s="17"/>
      <c r="J76" s="17"/>
      <c r="K76" s="17"/>
      <c r="L76" s="17"/>
      <c r="M76" s="17"/>
      <c r="N76" s="23"/>
      <c r="O76" s="2" t="str">
        <f t="shared" si="5"/>
        <v>&lt;tr class="style3" &gt;&lt;td&gt;&lt;/td&gt;&lt;td&gt;&lt;/td&gt;   &lt;td&gt;&lt;/td&gt;&lt;td&gt;Zaaa                            Names&lt;/td&gt;&lt;td&gt;Birth Date&lt;/td&gt;&lt;td&gt;Death Date&lt;/td&gt;&lt;td&gt;Inscription/Contributor's comment&lt;/td&gt;</v>
      </c>
      <c r="P76" s="4" t="str">
        <f t="shared" si="6"/>
        <v>Zaaa                            Names</v>
      </c>
      <c r="Q76" s="2" t="str">
        <f t="shared" si="7"/>
        <v>&lt;td&gt;&lt;/td&gt;</v>
      </c>
      <c r="R76" s="2" t="str">
        <f t="shared" si="8"/>
        <v xml:space="preserve">   &lt;td&gt;&lt;/td&gt;</v>
      </c>
      <c r="S76" s="2" t="str">
        <f t="shared" si="9"/>
        <v>&lt;td&gt;&lt;/td&gt;</v>
      </c>
      <c r="T76" s="4" t="s">
        <v>65</v>
      </c>
      <c r="U76" s="42"/>
    </row>
    <row r="77" spans="1:21" ht="15.75" x14ac:dyDescent="0.25">
      <c r="A77" s="1">
        <v>1870</v>
      </c>
      <c r="B77" s="26" t="s">
        <v>50</v>
      </c>
      <c r="C77" s="27" t="s">
        <v>5</v>
      </c>
      <c r="D77" s="27" t="s">
        <v>6</v>
      </c>
      <c r="E77" s="27" t="s">
        <v>7</v>
      </c>
      <c r="F77" s="17"/>
      <c r="G77" s="17"/>
      <c r="H77" s="17"/>
      <c r="I77" s="17"/>
      <c r="J77" s="17"/>
      <c r="K77" s="17"/>
      <c r="L77" s="17"/>
      <c r="M77" s="17"/>
      <c r="N77" s="23"/>
      <c r="O77" s="2" t="str">
        <f t="shared" si="5"/>
        <v>&lt;tr class="style3" &gt;&lt;td&gt;&lt;/td&gt;&lt;td&gt;&lt;/td&gt;   &lt;td&gt;&lt;/td&gt;&lt;td&gt;zzzEND         Names&lt;/td&gt;&lt;td&gt;Birth Date&lt;/td&gt;&lt;td&gt;Death Date&lt;/td&gt;&lt;td&gt;Inscription/Contributor's comment&lt;/td&gt;</v>
      </c>
      <c r="P77" s="4" t="str">
        <f t="shared" si="6"/>
        <v>zzzEND         Names</v>
      </c>
      <c r="Q77" s="2" t="str">
        <f t="shared" si="7"/>
        <v>&lt;td&gt;&lt;/td&gt;</v>
      </c>
      <c r="R77" s="2" t="str">
        <f t="shared" si="8"/>
        <v xml:space="preserve">   &lt;td&gt;&lt;/td&gt;</v>
      </c>
      <c r="S77" s="2" t="str">
        <f t="shared" si="9"/>
        <v>&lt;td&gt;&lt;/td&gt;</v>
      </c>
      <c r="T77" s="4" t="s">
        <v>65</v>
      </c>
      <c r="U77" s="42"/>
    </row>
    <row r="78" spans="1:21" x14ac:dyDescent="0.25">
      <c r="A78" s="1">
        <v>1870</v>
      </c>
      <c r="B78" s="18" t="s">
        <v>548</v>
      </c>
      <c r="C78" s="28" t="s">
        <v>221</v>
      </c>
      <c r="D78" s="28" t="s">
        <v>251</v>
      </c>
      <c r="E78" s="19"/>
      <c r="F78" s="18">
        <v>472249</v>
      </c>
      <c r="G78" s="18"/>
      <c r="H78" s="18"/>
      <c r="I78" s="18"/>
      <c r="J78" s="18"/>
      <c r="K78" s="18"/>
      <c r="L78" s="18"/>
      <c r="N78" s="23"/>
      <c r="O78" s="2" t="str">
        <f t="shared" si="5"/>
        <v>&lt;tr class="style3" &gt;&lt;td&gt;&lt;/td&gt;&lt;td&gt;&lt;a href="http://iowagravestones.org/gs_view.php?id=472249" Target="GPP"&gt;P&lt;/a&gt;&lt;/td&gt;   &lt;td&gt;&lt;/td&gt;&lt;td&gt;Erickson, Melvin T&lt;/td&gt;&lt;td&gt;1911&lt;/td&gt;&lt;td&gt;1982&lt;/td&gt;&lt;td&gt;&lt;/td&gt;</v>
      </c>
      <c r="P78" s="4" t="str">
        <f t="shared" si="6"/>
        <v>Erickson, Melvin T</v>
      </c>
      <c r="Q78" s="2" t="str">
        <f t="shared" si="7"/>
        <v>&lt;td&gt;&lt;a href="http://iowagravestones.org/gs_view.php?id=472249" Target="GPP"&gt;P&lt;/a&gt;&lt;/td&gt;</v>
      </c>
      <c r="R78" s="2" t="str">
        <f t="shared" si="8"/>
        <v xml:space="preserve">   &lt;td&gt;&lt;/td&gt;</v>
      </c>
      <c r="S78" s="2" t="str">
        <f t="shared" si="9"/>
        <v>&lt;td&gt;&lt;/td&gt;</v>
      </c>
      <c r="T78" s="4" t="s">
        <v>65</v>
      </c>
      <c r="U78" s="42"/>
    </row>
    <row r="79" spans="1:21" x14ac:dyDescent="0.25">
      <c r="A79" s="1">
        <v>1870</v>
      </c>
      <c r="B79" s="18" t="s">
        <v>549</v>
      </c>
      <c r="C79" s="28" t="s">
        <v>233</v>
      </c>
      <c r="D79" s="28" t="s">
        <v>248</v>
      </c>
      <c r="E79" s="19"/>
      <c r="F79" s="18">
        <v>472484</v>
      </c>
      <c r="G79" s="18"/>
      <c r="H79" s="18"/>
      <c r="I79" s="18"/>
      <c r="J79" s="18"/>
      <c r="K79" s="18"/>
      <c r="L79" s="18"/>
      <c r="N79" s="23"/>
      <c r="O79" s="2" t="str">
        <f t="shared" si="5"/>
        <v>&lt;tr class="style3" &gt;&lt;td&gt;&lt;/td&gt;&lt;td&gt;&lt;a href="http://iowagravestones.org/gs_view.php?id=472484" Target="GPP"&gt;P&lt;/a&gt;&lt;/td&gt;   &lt;td&gt;&lt;/td&gt;&lt;td&gt;Erickson, Stanton E.&lt;/td&gt;&lt;td&gt;1931&lt;/td&gt;&lt;td&gt;1993&lt;/td&gt;&lt;td&gt;&lt;/td&gt;</v>
      </c>
      <c r="P79" s="4" t="str">
        <f t="shared" si="6"/>
        <v>Erickson, Stanton E.</v>
      </c>
      <c r="Q79" s="2" t="str">
        <f t="shared" si="7"/>
        <v>&lt;td&gt;&lt;a href="http://iowagravestones.org/gs_view.php?id=472484" Target="GPP"&gt;P&lt;/a&gt;&lt;/td&gt;</v>
      </c>
      <c r="R79" s="2" t="str">
        <f t="shared" si="8"/>
        <v xml:space="preserve">   &lt;td&gt;&lt;/td&gt;</v>
      </c>
      <c r="S79" s="2" t="str">
        <f t="shared" si="9"/>
        <v>&lt;td&gt;&lt;/td&gt;</v>
      </c>
      <c r="T79" s="4" t="s">
        <v>65</v>
      </c>
      <c r="U79" s="42"/>
    </row>
    <row r="80" spans="1:21" x14ac:dyDescent="0.25">
      <c r="A80" s="1">
        <v>1870</v>
      </c>
      <c r="B80" s="18" t="s">
        <v>550</v>
      </c>
      <c r="C80" s="28" t="s">
        <v>249</v>
      </c>
      <c r="D80" s="28" t="s">
        <v>168</v>
      </c>
      <c r="E80" s="19"/>
      <c r="F80" s="18">
        <v>472319</v>
      </c>
      <c r="G80" s="18"/>
      <c r="H80" s="18"/>
      <c r="I80" s="18"/>
      <c r="J80" s="18"/>
      <c r="K80" s="18"/>
      <c r="L80" s="18"/>
      <c r="N80" s="23"/>
      <c r="O80" s="2" t="str">
        <f t="shared" si="5"/>
        <v>&lt;tr class="style3" &gt;&lt;td&gt;&lt;/td&gt;&lt;td&gt;&lt;a href="http://iowagravestones.org/gs_view.php?id=472319" Target="GPP"&gt;P&lt;/a&gt;&lt;/td&gt;   &lt;td&gt;&lt;/td&gt;&lt;td&gt;Erickson, Stanton J&lt;/td&gt;&lt;td&gt;1891&lt;/td&gt;&lt;td&gt;1971&lt;/td&gt;&lt;td&gt;&lt;/td&gt;</v>
      </c>
      <c r="P80" s="4" t="str">
        <f t="shared" si="6"/>
        <v>Erickson, Stanton J</v>
      </c>
      <c r="Q80" s="2" t="str">
        <f t="shared" si="7"/>
        <v>&lt;td&gt;&lt;a href="http://iowagravestones.org/gs_view.php?id=472319" Target="GPP"&gt;P&lt;/a&gt;&lt;/td&gt;</v>
      </c>
      <c r="R80" s="2" t="str">
        <f t="shared" si="8"/>
        <v xml:space="preserve">   &lt;td&gt;&lt;/td&gt;</v>
      </c>
      <c r="S80" s="2" t="str">
        <f t="shared" si="9"/>
        <v>&lt;td&gt;&lt;/td&gt;</v>
      </c>
      <c r="T80" s="4" t="s">
        <v>65</v>
      </c>
      <c r="U80" s="42"/>
    </row>
    <row r="81" spans="1:21" x14ac:dyDescent="0.25">
      <c r="A81" s="1">
        <v>1870</v>
      </c>
      <c r="B81" s="18" t="s">
        <v>551</v>
      </c>
      <c r="C81" s="28" t="s">
        <v>252</v>
      </c>
      <c r="D81" s="28" t="s">
        <v>253</v>
      </c>
      <c r="E81" s="19" t="s">
        <v>805</v>
      </c>
      <c r="F81" s="18">
        <v>472115</v>
      </c>
      <c r="G81" s="18"/>
      <c r="H81" s="18"/>
      <c r="I81" s="18"/>
      <c r="J81" s="18"/>
      <c r="K81" s="18"/>
      <c r="L81" s="18"/>
      <c r="M81" s="34">
        <v>208872</v>
      </c>
      <c r="N81" s="23"/>
      <c r="O81" s="2" t="str">
        <f t="shared" si="5"/>
        <v>&lt;tr class="style3" &gt;&lt;td&gt;&lt;a href="http://iowawpagraves.org/view.php?id=208872" target="WPA"&gt;W&lt;/a&gt;&lt;/td&gt;&lt;td&gt;&lt;a href="http://iowagravestones.org/gs_view.php?id=472115" Target="GPP"&gt;P&lt;/a&gt;&lt;/td&gt;   &lt;td&gt;&lt;/td&gt;&lt;td&gt;Evenmoe, Guri Anderson&lt;/td&gt;&lt;td&gt;1810/1811&lt;/td&gt;&lt;td&gt;Sep 6, 1886&lt;/td&gt;&lt;td&gt;The WPA spelled Evenmoe, Guri Anderson as Evenmoe, Gurt&lt;/td&gt;</v>
      </c>
      <c r="P81" s="4" t="str">
        <f t="shared" si="6"/>
        <v>Evenmoe, Guri Anderson</v>
      </c>
      <c r="Q81" s="2" t="str">
        <f t="shared" si="7"/>
        <v>&lt;td&gt;&lt;a href="http://iowagravestones.org/gs_view.php?id=472115" Target="GPP"&gt;P&lt;/a&gt;&lt;/td&gt;</v>
      </c>
      <c r="R81" s="2" t="str">
        <f t="shared" si="8"/>
        <v xml:space="preserve">   &lt;td&gt;&lt;/td&gt;</v>
      </c>
      <c r="S81" s="2" t="str">
        <f t="shared" si="9"/>
        <v>&lt;td&gt;&lt;a href="http://iowawpagraves.org/view.php?id=208872" target="WPA"&gt;W&lt;/a&gt;&lt;/td&gt;</v>
      </c>
      <c r="T81" s="4" t="s">
        <v>65</v>
      </c>
      <c r="U81" s="42"/>
    </row>
    <row r="82" spans="1:21" x14ac:dyDescent="0.25">
      <c r="A82" s="1">
        <v>1870</v>
      </c>
      <c r="B82" s="18" t="s">
        <v>552</v>
      </c>
      <c r="C82" s="28" t="s">
        <v>254</v>
      </c>
      <c r="D82" s="28" t="s">
        <v>255</v>
      </c>
      <c r="E82" s="19" t="s">
        <v>65</v>
      </c>
      <c r="F82" s="18">
        <v>472114</v>
      </c>
      <c r="G82" s="18"/>
      <c r="H82" s="18"/>
      <c r="I82" s="18"/>
      <c r="J82" s="18"/>
      <c r="K82" s="18"/>
      <c r="L82" s="18"/>
      <c r="M82" s="34">
        <v>208873</v>
      </c>
      <c r="N82" s="23"/>
      <c r="O82" s="2" t="str">
        <f t="shared" si="5"/>
        <v>&lt;tr class="style3" &gt;&lt;td&gt;&lt;a href="http://iowawpagraves.org/view.php?id=208873" target="WPA"&gt;W&lt;/a&gt;&lt;/td&gt;&lt;td&gt;&lt;a href="http://iowagravestones.org/gs_view.php?id=472114" Target="GPP"&gt;P&lt;/a&gt;&lt;/td&gt;   &lt;td&gt;&lt;/td&gt;&lt;td&gt;Evenmoe, Ole Anderson&lt;/td&gt;&lt;td&gt;1807/1808 &lt;/td&gt;&lt;td&gt;Oct, 22, 1892&lt;/td&gt;&lt;td&gt; &lt;/td&gt;</v>
      </c>
      <c r="P82" s="4" t="str">
        <f t="shared" si="6"/>
        <v>Evenmoe, Ole Anderson</v>
      </c>
      <c r="Q82" s="2" t="str">
        <f t="shared" si="7"/>
        <v>&lt;td&gt;&lt;a href="http://iowagravestones.org/gs_view.php?id=472114" Target="GPP"&gt;P&lt;/a&gt;&lt;/td&gt;</v>
      </c>
      <c r="R82" s="2" t="str">
        <f t="shared" si="8"/>
        <v xml:space="preserve">   &lt;td&gt;&lt;/td&gt;</v>
      </c>
      <c r="S82" s="2" t="str">
        <f t="shared" si="9"/>
        <v>&lt;td&gt;&lt;a href="http://iowawpagraves.org/view.php?id=208873" target="WPA"&gt;W&lt;/a&gt;&lt;/td&gt;</v>
      </c>
      <c r="T82" s="4" t="s">
        <v>65</v>
      </c>
      <c r="U82" s="42"/>
    </row>
    <row r="83" spans="1:21" ht="15.75" x14ac:dyDescent="0.25">
      <c r="A83" s="1">
        <v>1870</v>
      </c>
      <c r="B83" s="42" t="s">
        <v>18</v>
      </c>
      <c r="C83" s="27" t="s">
        <v>5</v>
      </c>
      <c r="D83" s="27" t="s">
        <v>6</v>
      </c>
      <c r="E83" s="27" t="s">
        <v>7</v>
      </c>
      <c r="F83" s="17"/>
      <c r="G83" s="17"/>
      <c r="H83" s="17"/>
      <c r="I83" s="17"/>
      <c r="J83" s="17"/>
      <c r="K83" s="17"/>
      <c r="L83" s="17"/>
      <c r="M83" s="17"/>
      <c r="N83" s="23"/>
      <c r="O83" s="2" t="str">
        <f t="shared" si="5"/>
        <v>&lt;tr class="style3" &gt;&lt;td&gt;&lt;/td&gt;&lt;td&gt;&lt;/td&gt;   &lt;td&gt;&lt;/td&gt;&lt;td&gt;Faaa                            Names&lt;/td&gt;&lt;td&gt;Birth Date&lt;/td&gt;&lt;td&gt;Death Date&lt;/td&gt;&lt;td&gt;Inscription/Contributor's comment&lt;/td&gt;</v>
      </c>
      <c r="P83" s="4" t="str">
        <f t="shared" si="6"/>
        <v>Faaa                            Names</v>
      </c>
      <c r="Q83" s="2" t="str">
        <f t="shared" si="7"/>
        <v>&lt;td&gt;&lt;/td&gt;</v>
      </c>
      <c r="R83" s="2" t="str">
        <f t="shared" si="8"/>
        <v xml:space="preserve">   &lt;td&gt;&lt;/td&gt;</v>
      </c>
      <c r="S83" s="2" t="str">
        <f t="shared" si="9"/>
        <v>&lt;td&gt;&lt;/td&gt;</v>
      </c>
      <c r="T83" s="4" t="s">
        <v>65</v>
      </c>
      <c r="U83" s="42"/>
    </row>
    <row r="84" spans="1:21" x14ac:dyDescent="0.25">
      <c r="A84" s="1">
        <v>1870</v>
      </c>
      <c r="B84" s="18" t="s">
        <v>553</v>
      </c>
      <c r="C84" s="28" t="s">
        <v>167</v>
      </c>
      <c r="D84" s="28" t="s">
        <v>256</v>
      </c>
      <c r="E84" s="19"/>
      <c r="F84" s="18">
        <v>472316</v>
      </c>
      <c r="G84" s="18"/>
      <c r="H84" s="18"/>
      <c r="I84" s="18"/>
      <c r="J84" s="18"/>
      <c r="K84" s="18"/>
      <c r="L84" s="18"/>
      <c r="N84" s="23"/>
      <c r="O84" s="2" t="str">
        <f t="shared" si="5"/>
        <v>&lt;tr class="style3" &gt;&lt;td&gt;&lt;/td&gt;&lt;td&gt;&lt;a href="http://iowagravestones.org/gs_view.php?id=472316" Target="GPP"&gt;P&lt;/a&gt;&lt;/td&gt;   &lt;td&gt;&lt;/td&gt;&lt;td&gt;Fadness, Anna K&lt;/td&gt;&lt;td&gt;1892&lt;/td&gt;&lt;td&gt;1979&lt;/td&gt;&lt;td&gt;&lt;/td&gt;</v>
      </c>
      <c r="P84" s="4" t="str">
        <f t="shared" si="6"/>
        <v>Fadness, Anna K</v>
      </c>
      <c r="Q84" s="2" t="str">
        <f t="shared" si="7"/>
        <v>&lt;td&gt;&lt;a href="http://iowagravestones.org/gs_view.php?id=472316" Target="GPP"&gt;P&lt;/a&gt;&lt;/td&gt;</v>
      </c>
      <c r="R84" s="2" t="str">
        <f t="shared" si="8"/>
        <v xml:space="preserve">   &lt;td&gt;&lt;/td&gt;</v>
      </c>
      <c r="S84" s="2" t="str">
        <f t="shared" si="9"/>
        <v>&lt;td&gt;&lt;/td&gt;</v>
      </c>
      <c r="T84" s="4" t="s">
        <v>65</v>
      </c>
      <c r="U84" s="42"/>
    </row>
    <row r="85" spans="1:21" x14ac:dyDescent="0.25">
      <c r="A85" s="1">
        <v>1870</v>
      </c>
      <c r="B85" s="18" t="s">
        <v>554</v>
      </c>
      <c r="C85" s="28" t="s">
        <v>257</v>
      </c>
      <c r="D85" s="28" t="s">
        <v>190</v>
      </c>
      <c r="E85" s="19"/>
      <c r="F85" s="18">
        <v>472315</v>
      </c>
      <c r="G85" s="18"/>
      <c r="H85" s="18"/>
      <c r="I85" s="18"/>
      <c r="J85" s="18"/>
      <c r="K85" s="18"/>
      <c r="L85" s="18"/>
      <c r="N85" s="23"/>
      <c r="O85" s="2" t="str">
        <f t="shared" si="5"/>
        <v>&lt;tr class="style3" &gt;&lt;td&gt;&lt;/td&gt;&lt;td&gt;&lt;a href="http://iowagravestones.org/gs_view.php?id=472315" Target="GPP"&gt;P&lt;/a&gt;&lt;/td&gt;   &lt;td&gt;&lt;/td&gt;&lt;td&gt;Fadness, Erick J&lt;/td&gt;&lt;td&gt;1888&lt;/td&gt;&lt;td&gt;1961&lt;/td&gt;&lt;td&gt;&lt;/td&gt;</v>
      </c>
      <c r="P85" s="4" t="str">
        <f t="shared" si="6"/>
        <v>Fadness, Erick J</v>
      </c>
      <c r="Q85" s="2" t="str">
        <f t="shared" si="7"/>
        <v>&lt;td&gt;&lt;a href="http://iowagravestones.org/gs_view.php?id=472315" Target="GPP"&gt;P&lt;/a&gt;&lt;/td&gt;</v>
      </c>
      <c r="R85" s="2" t="str">
        <f t="shared" si="8"/>
        <v xml:space="preserve">   &lt;td&gt;&lt;/td&gt;</v>
      </c>
      <c r="S85" s="2" t="str">
        <f t="shared" si="9"/>
        <v>&lt;td&gt;&lt;/td&gt;</v>
      </c>
      <c r="T85" s="4" t="s">
        <v>65</v>
      </c>
      <c r="U85" s="42"/>
    </row>
    <row r="86" spans="1:21" x14ac:dyDescent="0.25">
      <c r="A86" s="1">
        <v>1870</v>
      </c>
      <c r="B86" s="18" t="s">
        <v>555</v>
      </c>
      <c r="C86" s="28" t="s">
        <v>258</v>
      </c>
      <c r="D86" s="28" t="s">
        <v>259</v>
      </c>
      <c r="E86" s="19"/>
      <c r="F86" s="18">
        <v>472317</v>
      </c>
      <c r="G86" s="18"/>
      <c r="H86" s="18"/>
      <c r="I86" s="18"/>
      <c r="J86" s="18"/>
      <c r="K86" s="18"/>
      <c r="L86" s="18"/>
      <c r="N86" s="23"/>
      <c r="O86" s="2" t="str">
        <f t="shared" si="5"/>
        <v>&lt;tr class="style3" &gt;&lt;td&gt;&lt;/td&gt;&lt;td&gt;&lt;a href="http://iowagravestones.org/gs_view.php?id=472317" Target="GPP"&gt;P&lt;/a&gt;&lt;/td&gt;   &lt;td&gt;&lt;/td&gt;&lt;td&gt;Fadness, Ester Irene&lt;/td&gt;&lt;td&gt;May 16, 1915&lt;/td&gt;&lt;td&gt;May 9, 1925&lt;/td&gt;&lt;td&gt;&lt;/td&gt;</v>
      </c>
      <c r="P86" s="4" t="str">
        <f t="shared" si="6"/>
        <v>Fadness, Ester Irene</v>
      </c>
      <c r="Q86" s="2" t="str">
        <f t="shared" si="7"/>
        <v>&lt;td&gt;&lt;a href="http://iowagravestones.org/gs_view.php?id=472317" Target="GPP"&gt;P&lt;/a&gt;&lt;/td&gt;</v>
      </c>
      <c r="R86" s="2" t="str">
        <f t="shared" si="8"/>
        <v xml:space="preserve">   &lt;td&gt;&lt;/td&gt;</v>
      </c>
      <c r="S86" s="2" t="str">
        <f t="shared" si="9"/>
        <v>&lt;td&gt;&lt;/td&gt;</v>
      </c>
      <c r="T86" s="4" t="s">
        <v>65</v>
      </c>
      <c r="U86" s="42"/>
    </row>
    <row r="87" spans="1:21" x14ac:dyDescent="0.25">
      <c r="A87" s="1">
        <v>1870</v>
      </c>
      <c r="B87" s="18" t="s">
        <v>556</v>
      </c>
      <c r="C87" s="39" t="s">
        <v>193</v>
      </c>
      <c r="D87" s="39" t="s">
        <v>260</v>
      </c>
      <c r="E87" s="19"/>
      <c r="F87" s="18">
        <v>472465</v>
      </c>
      <c r="G87" s="18"/>
      <c r="H87" s="18"/>
      <c r="I87" s="18"/>
      <c r="J87" s="18"/>
      <c r="K87" s="18"/>
      <c r="L87" s="18"/>
      <c r="N87" s="23"/>
      <c r="O87" s="2" t="str">
        <f t="shared" si="5"/>
        <v>&lt;tr class="style3" &gt;&lt;td&gt;&lt;/td&gt;&lt;td&gt;&lt;a href="http://iowagravestones.org/gs_view.php?id=472465" Target="GPP"&gt;P&lt;/a&gt;&lt;/td&gt;   &lt;td&gt;&lt;/td&gt;&lt;td&gt;Falck, Harry&lt;/td&gt;&lt;td&gt;1904&lt;/td&gt;&lt;td&gt;1980&lt;/td&gt;&lt;td&gt;&lt;/td&gt;</v>
      </c>
      <c r="P87" s="4" t="str">
        <f t="shared" si="6"/>
        <v>Falck, Harry</v>
      </c>
      <c r="Q87" s="2" t="str">
        <f t="shared" si="7"/>
        <v>&lt;td&gt;&lt;a href="http://iowagravestones.org/gs_view.php?id=472465" Target="GPP"&gt;P&lt;/a&gt;&lt;/td&gt;</v>
      </c>
      <c r="R87" s="2" t="str">
        <f t="shared" si="8"/>
        <v xml:space="preserve">   &lt;td&gt;&lt;/td&gt;</v>
      </c>
      <c r="S87" s="2" t="str">
        <f t="shared" si="9"/>
        <v>&lt;td&gt;&lt;/td&gt;</v>
      </c>
      <c r="T87" s="4" t="s">
        <v>65</v>
      </c>
      <c r="U87" s="42"/>
    </row>
    <row r="88" spans="1:21" ht="15.75" x14ac:dyDescent="0.25">
      <c r="A88" s="1">
        <v>1870</v>
      </c>
      <c r="B88" s="26" t="s">
        <v>19</v>
      </c>
      <c r="C88" s="27" t="s">
        <v>5</v>
      </c>
      <c r="D88" s="27" t="s">
        <v>6</v>
      </c>
      <c r="E88" s="27" t="s">
        <v>7</v>
      </c>
      <c r="F88" s="17"/>
      <c r="G88" s="17"/>
      <c r="H88" s="17"/>
      <c r="I88" s="17"/>
      <c r="J88" s="17"/>
      <c r="K88" s="17"/>
      <c r="L88" s="17"/>
      <c r="M88" s="17"/>
      <c r="N88" s="23"/>
      <c r="O88" s="2" t="str">
        <f t="shared" si="5"/>
        <v>&lt;tr class="style3" &gt;&lt;td&gt;&lt;/td&gt;&lt;td&gt;&lt;/td&gt;   &lt;td&gt;&lt;/td&gt;&lt;td&gt;Gaaa                            Names&lt;/td&gt;&lt;td&gt;Birth Date&lt;/td&gt;&lt;td&gt;Death Date&lt;/td&gt;&lt;td&gt;Inscription/Contributor's comment&lt;/td&gt;</v>
      </c>
      <c r="P88" s="4" t="str">
        <f t="shared" si="6"/>
        <v>Gaaa                            Names</v>
      </c>
      <c r="Q88" s="2" t="str">
        <f t="shared" si="7"/>
        <v>&lt;td&gt;&lt;/td&gt;</v>
      </c>
      <c r="R88" s="2" t="str">
        <f t="shared" si="8"/>
        <v xml:space="preserve">   &lt;td&gt;&lt;/td&gt;</v>
      </c>
      <c r="S88" s="2" t="str">
        <f t="shared" si="9"/>
        <v>&lt;td&gt;&lt;/td&gt;</v>
      </c>
      <c r="T88" s="4" t="s">
        <v>65</v>
      </c>
      <c r="U88" s="42"/>
    </row>
    <row r="89" spans="1:21" x14ac:dyDescent="0.25">
      <c r="A89" s="1">
        <v>1870</v>
      </c>
      <c r="B89" s="19" t="s">
        <v>557</v>
      </c>
      <c r="C89" s="28" t="s">
        <v>215</v>
      </c>
      <c r="D89" s="28" t="s">
        <v>261</v>
      </c>
      <c r="E89" s="19"/>
      <c r="F89" s="18">
        <v>472147</v>
      </c>
      <c r="G89" s="18"/>
      <c r="H89" s="18"/>
      <c r="I89" s="18"/>
      <c r="J89" s="18"/>
      <c r="K89" s="18"/>
      <c r="L89" s="18"/>
      <c r="N89" s="23"/>
      <c r="O89" s="2" t="str">
        <f t="shared" si="5"/>
        <v>&lt;tr class="style3" &gt;&lt;td&gt;&lt;/td&gt;&lt;td&gt;&lt;a href="http://iowagravestones.org/gs_view.php?id=472147" Target="GPP"&gt;P&lt;/a&gt;&lt;/td&gt;   &lt;td&gt;&lt;/td&gt;&lt;td&gt;Gabrielson, Gertrude&lt;/td&gt;&lt;td&gt;1863&lt;/td&gt;&lt;td&gt;1949&lt;/td&gt;&lt;td&gt;&lt;/td&gt;</v>
      </c>
      <c r="P89" s="4" t="str">
        <f t="shared" si="6"/>
        <v>Gabrielson, Gertrude</v>
      </c>
      <c r="Q89" s="2" t="str">
        <f t="shared" si="7"/>
        <v>&lt;td&gt;&lt;a href="http://iowagravestones.org/gs_view.php?id=472147" Target="GPP"&gt;P&lt;/a&gt;&lt;/td&gt;</v>
      </c>
      <c r="R89" s="2" t="str">
        <f t="shared" si="8"/>
        <v xml:space="preserve">   &lt;td&gt;&lt;/td&gt;</v>
      </c>
      <c r="S89" s="2" t="str">
        <f t="shared" si="9"/>
        <v>&lt;td&gt;&lt;/td&gt;</v>
      </c>
      <c r="T89" s="4" t="s">
        <v>65</v>
      </c>
      <c r="U89" s="42"/>
    </row>
    <row r="90" spans="1:21" x14ac:dyDescent="0.25">
      <c r="A90" s="1">
        <v>1870</v>
      </c>
      <c r="B90" s="19" t="s">
        <v>558</v>
      </c>
      <c r="C90" s="28" t="s">
        <v>262</v>
      </c>
      <c r="D90" s="28" t="s">
        <v>216</v>
      </c>
      <c r="E90" s="19"/>
      <c r="F90" s="18">
        <v>472146</v>
      </c>
      <c r="G90" s="18"/>
      <c r="H90" s="18"/>
      <c r="I90" s="18"/>
      <c r="J90" s="18"/>
      <c r="K90" s="18"/>
      <c r="L90" s="18"/>
      <c r="N90" s="23"/>
      <c r="O90" s="2" t="str">
        <f t="shared" si="5"/>
        <v>&lt;tr class="style3" &gt;&lt;td&gt;&lt;/td&gt;&lt;td&gt;&lt;a href="http://iowagravestones.org/gs_view.php?id=472146" Target="GPP"&gt;P&lt;/a&gt;&lt;/td&gt;   &lt;td&gt;&lt;/td&gt;&lt;td&gt;Gabrielson, Jacob&lt;/td&gt;&lt;td&gt;1859&lt;/td&gt;&lt;td&gt;1948&lt;/td&gt;&lt;td&gt;&lt;/td&gt;</v>
      </c>
      <c r="P90" s="4" t="str">
        <f t="shared" si="6"/>
        <v>Gabrielson, Jacob</v>
      </c>
      <c r="Q90" s="2" t="str">
        <f t="shared" si="7"/>
        <v>&lt;td&gt;&lt;a href="http://iowagravestones.org/gs_view.php?id=472146" Target="GPP"&gt;P&lt;/a&gt;&lt;/td&gt;</v>
      </c>
      <c r="R90" s="2" t="str">
        <f t="shared" si="8"/>
        <v xml:space="preserve">   &lt;td&gt;&lt;/td&gt;</v>
      </c>
      <c r="S90" s="2" t="str">
        <f t="shared" si="9"/>
        <v>&lt;td&gt;&lt;/td&gt;</v>
      </c>
      <c r="T90" s="4" t="s">
        <v>65</v>
      </c>
      <c r="U90" s="42"/>
    </row>
    <row r="91" spans="1:21" x14ac:dyDescent="0.25">
      <c r="A91" s="1">
        <v>1870</v>
      </c>
      <c r="B91" s="19" t="s">
        <v>559</v>
      </c>
      <c r="C91" s="28" t="s">
        <v>263</v>
      </c>
      <c r="D91" s="28" t="s">
        <v>264</v>
      </c>
      <c r="E91" s="19"/>
      <c r="F91" s="18">
        <v>472144</v>
      </c>
      <c r="G91" s="18"/>
      <c r="H91" s="18"/>
      <c r="I91" s="18"/>
      <c r="J91" s="18"/>
      <c r="K91" s="18"/>
      <c r="L91" s="18"/>
      <c r="N91" s="23"/>
      <c r="O91" s="2" t="str">
        <f t="shared" si="5"/>
        <v>&lt;tr class="style3" &gt;&lt;td&gt;&lt;/td&gt;&lt;td&gt;&lt;a href="http://iowagravestones.org/gs_view.php?id=472144" Target="GPP"&gt;P&lt;/a&gt;&lt;/td&gt;   &lt;td&gt;&lt;/td&gt;&lt;td&gt;Gjerdevik, Martha&lt;/td&gt;&lt;td&gt;Aug. 26, 1855&lt;/td&gt;&lt;td&gt;Feb. 28, 1933&lt;/td&gt;&lt;td&gt;&lt;/td&gt;</v>
      </c>
      <c r="P91" s="4" t="str">
        <f t="shared" si="6"/>
        <v>Gjerdevik, Martha</v>
      </c>
      <c r="Q91" s="2" t="str">
        <f t="shared" si="7"/>
        <v>&lt;td&gt;&lt;a href="http://iowagravestones.org/gs_view.php?id=472144" Target="GPP"&gt;P&lt;/a&gt;&lt;/td&gt;</v>
      </c>
      <c r="R91" s="2" t="str">
        <f t="shared" si="8"/>
        <v xml:space="preserve">   &lt;td&gt;&lt;/td&gt;</v>
      </c>
      <c r="S91" s="2" t="str">
        <f t="shared" si="9"/>
        <v>&lt;td&gt;&lt;/td&gt;</v>
      </c>
      <c r="T91" s="4" t="s">
        <v>65</v>
      </c>
      <c r="U91" s="42"/>
    </row>
    <row r="92" spans="1:21" x14ac:dyDescent="0.25">
      <c r="A92" s="1">
        <v>1870</v>
      </c>
      <c r="B92" s="19" t="s">
        <v>560</v>
      </c>
      <c r="C92" s="28" t="s">
        <v>265</v>
      </c>
      <c r="D92" s="28" t="s">
        <v>266</v>
      </c>
      <c r="E92" s="19" t="s">
        <v>807</v>
      </c>
      <c r="F92" s="18">
        <v>472143</v>
      </c>
      <c r="G92" s="18"/>
      <c r="H92" s="18"/>
      <c r="I92" s="18"/>
      <c r="J92" s="18"/>
      <c r="K92" s="18"/>
      <c r="L92" s="18"/>
      <c r="M92" s="34">
        <v>210945</v>
      </c>
      <c r="N92" s="23"/>
      <c r="O92" s="2" t="str">
        <f t="shared" si="5"/>
        <v>&lt;tr class="style3" &gt;&lt;td&gt;&lt;a href="http://iowawpagraves.org/view.php?id=210945" target="WPA"&gt;W&lt;/a&gt;&lt;/td&gt;&lt;td&gt;&lt;a href="http://iowagravestones.org/gs_view.php?id=472143" Target="GPP"&gt;P&lt;/a&gt;&lt;/td&gt;   &lt;td&gt;&lt;/td&gt;&lt;td&gt;Gjerdevik, Ole J&lt;/td&gt;&lt;td&gt;July 18, 1856&lt;/td&gt;&lt;td&gt;Aug. 11, 1913&lt;/td&gt;&lt;td&gt;The WPA spelled Gjerdevik, Ole J as Jerderick, Ole J.&lt;/td&gt;</v>
      </c>
      <c r="P92" s="4" t="str">
        <f t="shared" si="6"/>
        <v>Gjerdevik, Ole J</v>
      </c>
      <c r="Q92" s="2" t="str">
        <f t="shared" si="7"/>
        <v>&lt;td&gt;&lt;a href="http://iowagravestones.org/gs_view.php?id=472143" Target="GPP"&gt;P&lt;/a&gt;&lt;/td&gt;</v>
      </c>
      <c r="R92" s="2" t="str">
        <f t="shared" si="8"/>
        <v xml:space="preserve">   &lt;td&gt;&lt;/td&gt;</v>
      </c>
      <c r="S92" s="2" t="str">
        <f t="shared" si="9"/>
        <v>&lt;td&gt;&lt;a href="http://iowawpagraves.org/view.php?id=210945" target="WPA"&gt;W&lt;/a&gt;&lt;/td&gt;</v>
      </c>
      <c r="T92" s="4" t="s">
        <v>65</v>
      </c>
      <c r="U92" s="42"/>
    </row>
    <row r="93" spans="1:21" x14ac:dyDescent="0.25">
      <c r="A93" s="1">
        <v>1870</v>
      </c>
      <c r="B93" s="19" t="s">
        <v>750</v>
      </c>
      <c r="C93" s="28" t="s">
        <v>267</v>
      </c>
      <c r="D93" s="28" t="s">
        <v>268</v>
      </c>
      <c r="E93" s="19"/>
      <c r="F93" s="18">
        <v>472240</v>
      </c>
      <c r="G93" s="18"/>
      <c r="H93" s="18"/>
      <c r="I93" s="18"/>
      <c r="J93" s="18"/>
      <c r="K93" s="18"/>
      <c r="L93" s="18"/>
      <c r="N93" s="23"/>
      <c r="O93" s="2" t="str">
        <f t="shared" si="5"/>
        <v>&lt;tr class="style3" &gt;&lt;td&gt;&lt;/td&gt;&lt;td&gt;&lt;a href="http://iowagravestones.org/gs_view.php?id=472240" Target="GPP"&gt;P&lt;/a&gt;&lt;/td&gt;   &lt;td&gt;&lt;/td&gt;&lt;td&gt;Gunderson, Gunder &lt;/td&gt;&lt;td&gt;June 14, 1873&lt;/td&gt;&lt;td&gt;Aug 16, 1888&lt;/td&gt;&lt;td&gt;&lt;/td&gt;</v>
      </c>
      <c r="P93" s="4" t="str">
        <f t="shared" si="6"/>
        <v xml:space="preserve">Gunderson, Gunder </v>
      </c>
      <c r="Q93" s="2" t="str">
        <f t="shared" si="7"/>
        <v>&lt;td&gt;&lt;a href="http://iowagravestones.org/gs_view.php?id=472240" Target="GPP"&gt;P&lt;/a&gt;&lt;/td&gt;</v>
      </c>
      <c r="R93" s="2" t="str">
        <f t="shared" si="8"/>
        <v xml:space="preserve">   &lt;td&gt;&lt;/td&gt;</v>
      </c>
      <c r="S93" s="2" t="str">
        <f t="shared" si="9"/>
        <v>&lt;td&gt;&lt;/td&gt;</v>
      </c>
      <c r="T93" s="4" t="s">
        <v>65</v>
      </c>
      <c r="U93" s="42"/>
    </row>
    <row r="94" spans="1:21" x14ac:dyDescent="0.25">
      <c r="A94" s="1">
        <v>1870</v>
      </c>
      <c r="B94" s="19" t="s">
        <v>143</v>
      </c>
      <c r="C94" s="28" t="s">
        <v>269</v>
      </c>
      <c r="D94" s="28" t="s">
        <v>270</v>
      </c>
      <c r="E94" s="19" t="s">
        <v>799</v>
      </c>
      <c r="F94" s="18">
        <v>472238</v>
      </c>
      <c r="G94" s="18"/>
      <c r="H94" s="18"/>
      <c r="I94" s="18"/>
      <c r="J94" s="18"/>
      <c r="K94" s="18"/>
      <c r="L94" s="18"/>
      <c r="M94" s="34">
        <v>209687</v>
      </c>
      <c r="N94" s="23"/>
      <c r="O94" s="2" t="str">
        <f t="shared" si="5"/>
        <v>&lt;tr class="style3" &gt;&lt;td&gt;&lt;a href="http://iowawpagraves.org/view.php?id=209687" target="WPA"&gt;W&lt;/a&gt;&lt;/td&gt;&lt;td&gt;&lt;a href="http://iowagravestones.org/gs_view.php?id=472238" Target="GPP"&gt;P&lt;/a&gt;&lt;/td&gt;   &lt;td&gt;&lt;/td&gt;&lt;td&gt;Gunderson, Svend&lt;/td&gt;&lt;td&gt;Apr 13, 1842&lt;/td&gt;&lt;td&gt;Aug. 16, 1918&lt;/td&gt;&lt;td&gt;&lt;/td&gt;</v>
      </c>
      <c r="P94" s="4" t="str">
        <f t="shared" si="6"/>
        <v>Gunderson, Svend</v>
      </c>
      <c r="Q94" s="2" t="str">
        <f t="shared" si="7"/>
        <v>&lt;td&gt;&lt;a href="http://iowagravestones.org/gs_view.php?id=472238" Target="GPP"&gt;P&lt;/a&gt;&lt;/td&gt;</v>
      </c>
      <c r="R94" s="2" t="str">
        <f t="shared" si="8"/>
        <v xml:space="preserve">   &lt;td&gt;&lt;/td&gt;</v>
      </c>
      <c r="S94" s="2" t="str">
        <f t="shared" si="9"/>
        <v>&lt;td&gt;&lt;a href="http://iowawpagraves.org/view.php?id=209687" target="WPA"&gt;W&lt;/a&gt;&lt;/td&gt;</v>
      </c>
      <c r="T94" s="4" t="s">
        <v>65</v>
      </c>
      <c r="U94" s="42"/>
    </row>
    <row r="95" spans="1:21" x14ac:dyDescent="0.25">
      <c r="A95" s="1">
        <v>1870</v>
      </c>
      <c r="B95" s="19" t="s">
        <v>561</v>
      </c>
      <c r="C95" s="28" t="s">
        <v>271</v>
      </c>
      <c r="D95" s="28" t="s">
        <v>272</v>
      </c>
      <c r="E95" s="19" t="s">
        <v>806</v>
      </c>
      <c r="F95" s="18">
        <v>472239</v>
      </c>
      <c r="G95" s="18"/>
      <c r="H95" s="18"/>
      <c r="I95" s="18"/>
      <c r="J95" s="18"/>
      <c r="K95" s="18"/>
      <c r="L95" s="18"/>
      <c r="M95" s="34">
        <v>209691</v>
      </c>
      <c r="N95" s="23"/>
      <c r="O95" s="2" t="str">
        <f t="shared" si="5"/>
        <v>&lt;tr class="style3" &gt;&lt;td&gt;&lt;a href="http://iowawpagraves.org/view.php?id=209691" target="WPA"&gt;W&lt;/a&gt;&lt;/td&gt;&lt;td&gt;&lt;a href="http://iowagravestones.org/gs_view.php?id=472239" Target="GPP"&gt;P&lt;/a&gt;&lt;/td&gt;   &lt;td&gt;&lt;/td&gt;&lt;td&gt;Gunderson, Thorborg&lt;/td&gt;&lt;td&gt;Jan 6, 1835&lt;/td&gt;&lt;td&gt;Mar. 12, 1928&lt;/td&gt;&lt;td&gt;The WPA spelled Gunderson, Thorborg as Gunderson, Thorbjorg&lt;/td&gt;</v>
      </c>
      <c r="P95" s="4" t="str">
        <f t="shared" si="6"/>
        <v>Gunderson, Thorborg</v>
      </c>
      <c r="Q95" s="2" t="str">
        <f t="shared" si="7"/>
        <v>&lt;td&gt;&lt;a href="http://iowagravestones.org/gs_view.php?id=472239" Target="GPP"&gt;P&lt;/a&gt;&lt;/td&gt;</v>
      </c>
      <c r="R95" s="2" t="str">
        <f t="shared" si="8"/>
        <v xml:space="preserve">   &lt;td&gt;&lt;/td&gt;</v>
      </c>
      <c r="S95" s="2" t="str">
        <f t="shared" si="9"/>
        <v>&lt;td&gt;&lt;a href="http://iowawpagraves.org/view.php?id=209691" target="WPA"&gt;W&lt;/a&gt;&lt;/td&gt;</v>
      </c>
      <c r="T95" s="4" t="s">
        <v>65</v>
      </c>
      <c r="U95" s="42"/>
    </row>
    <row r="96" spans="1:21" ht="15.75" x14ac:dyDescent="0.25">
      <c r="A96" s="1">
        <v>1870</v>
      </c>
      <c r="B96" s="26" t="s">
        <v>20</v>
      </c>
      <c r="C96" s="27" t="s">
        <v>5</v>
      </c>
      <c r="D96" s="27" t="s">
        <v>6</v>
      </c>
      <c r="E96" s="27" t="s">
        <v>7</v>
      </c>
      <c r="F96" s="17"/>
      <c r="G96" s="17"/>
      <c r="H96" s="17"/>
      <c r="I96" s="17"/>
      <c r="J96" s="17"/>
      <c r="K96" s="17"/>
      <c r="L96" s="17"/>
      <c r="M96" s="17"/>
      <c r="N96" s="23"/>
      <c r="O96" s="2" t="str">
        <f t="shared" si="5"/>
        <v>&lt;tr class="style3" &gt;&lt;td&gt;&lt;/td&gt;&lt;td&gt;&lt;/td&gt;   &lt;td&gt;&lt;/td&gt;&lt;td&gt;Haaa                            Names&lt;/td&gt;&lt;td&gt;Birth Date&lt;/td&gt;&lt;td&gt;Death Date&lt;/td&gt;&lt;td&gt;Inscription/Contributor's comment&lt;/td&gt;</v>
      </c>
      <c r="P96" s="4" t="str">
        <f t="shared" si="6"/>
        <v>Haaa                            Names</v>
      </c>
      <c r="Q96" s="2" t="str">
        <f t="shared" si="7"/>
        <v>&lt;td&gt;&lt;/td&gt;</v>
      </c>
      <c r="R96" s="2" t="str">
        <f t="shared" si="8"/>
        <v xml:space="preserve">   &lt;td&gt;&lt;/td&gt;</v>
      </c>
      <c r="S96" s="2" t="str">
        <f t="shared" si="9"/>
        <v>&lt;td&gt;&lt;/td&gt;</v>
      </c>
      <c r="T96" s="4" t="s">
        <v>65</v>
      </c>
      <c r="U96" s="42"/>
    </row>
    <row r="97" spans="1:21" x14ac:dyDescent="0.25">
      <c r="A97" s="1">
        <v>1870</v>
      </c>
      <c r="B97" s="19" t="s">
        <v>562</v>
      </c>
      <c r="C97" s="28" t="s">
        <v>273</v>
      </c>
      <c r="D97" s="28" t="s">
        <v>274</v>
      </c>
      <c r="E97" s="19"/>
      <c r="F97" s="18">
        <v>472472</v>
      </c>
      <c r="G97" s="18"/>
      <c r="H97" s="18"/>
      <c r="I97" s="18"/>
      <c r="J97" s="18"/>
      <c r="K97" s="18"/>
      <c r="L97" s="18"/>
      <c r="N97" s="23"/>
      <c r="O97" s="2" t="str">
        <f t="shared" si="5"/>
        <v>&lt;tr class="style3" &gt;&lt;td&gt;&lt;/td&gt;&lt;td&gt;&lt;a href="http://iowagravestones.org/gs_view.php?id=472472" Target="GPP"&gt;P&lt;/a&gt;&lt;/td&gt;   &lt;td&gt;&lt;/td&gt;&lt;td&gt;Halverson, Michelle&lt;/td&gt;&lt;td&gt;Apr. 20, 1967&lt;/td&gt;&lt;td&gt;Apr. 23, 1967&lt;/td&gt;&lt;td&gt;&lt;/td&gt;</v>
      </c>
      <c r="P97" s="4" t="str">
        <f t="shared" si="6"/>
        <v>Halverson, Michelle</v>
      </c>
      <c r="Q97" s="2" t="str">
        <f t="shared" si="7"/>
        <v>&lt;td&gt;&lt;a href="http://iowagravestones.org/gs_view.php?id=472472" Target="GPP"&gt;P&lt;/a&gt;&lt;/td&gt;</v>
      </c>
      <c r="R97" s="2" t="str">
        <f t="shared" si="8"/>
        <v xml:space="preserve">   &lt;td&gt;&lt;/td&gt;</v>
      </c>
      <c r="S97" s="2" t="str">
        <f t="shared" si="9"/>
        <v>&lt;td&gt;&lt;/td&gt;</v>
      </c>
      <c r="T97" s="4" t="s">
        <v>65</v>
      </c>
      <c r="U97" s="42"/>
    </row>
    <row r="98" spans="1:21" x14ac:dyDescent="0.25">
      <c r="A98" s="1">
        <v>1870</v>
      </c>
      <c r="B98" s="19" t="s">
        <v>563</v>
      </c>
      <c r="C98" s="28" t="s">
        <v>275</v>
      </c>
      <c r="D98" s="28" t="s">
        <v>227</v>
      </c>
      <c r="E98" s="19"/>
      <c r="F98" s="18">
        <v>472473</v>
      </c>
      <c r="G98" s="18"/>
      <c r="H98" s="18"/>
      <c r="I98" s="18"/>
      <c r="J98" s="18"/>
      <c r="K98" s="18"/>
      <c r="L98" s="18"/>
      <c r="N98" s="23"/>
      <c r="O98" s="2" t="str">
        <f t="shared" si="5"/>
        <v>&lt;tr class="style3" &gt;&lt;td&gt;&lt;/td&gt;&lt;td&gt;&lt;a href="http://iowagravestones.org/gs_view.php?id=472473" Target="GPP"&gt;P&lt;/a&gt;&lt;/td&gt;   &lt;td&gt;&lt;/td&gt;&lt;td&gt;Halverson, Olga M&lt;/td&gt;&lt;td&gt;1921&lt;/td&gt;&lt;td&gt;2008&lt;/td&gt;&lt;td&gt;&lt;/td&gt;</v>
      </c>
      <c r="P98" s="4" t="str">
        <f t="shared" si="6"/>
        <v>Halverson, Olga M</v>
      </c>
      <c r="Q98" s="2" t="str">
        <f t="shared" si="7"/>
        <v>&lt;td&gt;&lt;a href="http://iowagravestones.org/gs_view.php?id=472473" Target="GPP"&gt;P&lt;/a&gt;&lt;/td&gt;</v>
      </c>
      <c r="R98" s="2" t="str">
        <f t="shared" si="8"/>
        <v xml:space="preserve">   &lt;td&gt;&lt;/td&gt;</v>
      </c>
      <c r="S98" s="2" t="str">
        <f t="shared" si="9"/>
        <v>&lt;td&gt;&lt;/td&gt;</v>
      </c>
      <c r="T98" s="4" t="s">
        <v>65</v>
      </c>
      <c r="U98" s="42"/>
    </row>
    <row r="99" spans="1:21" x14ac:dyDescent="0.25">
      <c r="A99" s="1">
        <v>1870</v>
      </c>
      <c r="B99" s="19" t="s">
        <v>564</v>
      </c>
      <c r="C99" s="28" t="s">
        <v>276</v>
      </c>
      <c r="D99" s="28" t="s">
        <v>277</v>
      </c>
      <c r="E99" s="19"/>
      <c r="F99" s="18">
        <v>472493</v>
      </c>
      <c r="G99" s="18"/>
      <c r="H99" s="18"/>
      <c r="I99" s="18"/>
      <c r="J99" s="18"/>
      <c r="K99" s="18"/>
      <c r="L99" s="18"/>
      <c r="N99" s="23"/>
      <c r="O99" s="2" t="str">
        <f t="shared" si="5"/>
        <v>&lt;tr class="style3" &gt;&lt;td&gt;&lt;/td&gt;&lt;td&gt;&lt;a href="http://iowagravestones.org/gs_view.php?id=472493" Target="GPP"&gt;P&lt;/a&gt;&lt;/td&gt;   &lt;td&gt;&lt;/td&gt;&lt;td&gt;Halvorson, Charles D&lt;/td&gt;&lt;td&gt;Jan. 17, 1952&lt;/td&gt;&lt;td&gt;Sep. 28, 2004&lt;/td&gt;&lt;td&gt;&lt;/td&gt;</v>
      </c>
      <c r="P99" s="4" t="str">
        <f t="shared" si="6"/>
        <v>Halvorson, Charles D</v>
      </c>
      <c r="Q99" s="2" t="str">
        <f t="shared" si="7"/>
        <v>&lt;td&gt;&lt;a href="http://iowagravestones.org/gs_view.php?id=472493" Target="GPP"&gt;P&lt;/a&gt;&lt;/td&gt;</v>
      </c>
      <c r="R99" s="2" t="str">
        <f t="shared" si="8"/>
        <v xml:space="preserve">   &lt;td&gt;&lt;/td&gt;</v>
      </c>
      <c r="S99" s="2" t="str">
        <f t="shared" si="9"/>
        <v>&lt;td&gt;&lt;/td&gt;</v>
      </c>
      <c r="T99" s="4" t="s">
        <v>65</v>
      </c>
      <c r="U99" s="42"/>
    </row>
    <row r="100" spans="1:21" x14ac:dyDescent="0.25">
      <c r="A100" s="1">
        <v>1870</v>
      </c>
      <c r="B100" s="19" t="s">
        <v>565</v>
      </c>
      <c r="C100" s="28" t="s">
        <v>278</v>
      </c>
      <c r="D100" s="28" t="s">
        <v>279</v>
      </c>
      <c r="E100" s="19"/>
      <c r="F100" s="18">
        <v>472466</v>
      </c>
      <c r="G100" s="18"/>
      <c r="H100" s="18"/>
      <c r="I100" s="18"/>
      <c r="J100" s="18"/>
      <c r="K100" s="18"/>
      <c r="L100" s="18"/>
      <c r="N100" s="23"/>
      <c r="O100" s="2" t="str">
        <f t="shared" si="5"/>
        <v>&lt;tr class="style3" &gt;&lt;td&gt;&lt;/td&gt;&lt;td&gt;&lt;a href="http://iowagravestones.org/gs_view.php?id=472466" Target="GPP"&gt;P&lt;/a&gt;&lt;/td&gt;   &lt;td&gt;&lt;/td&gt;&lt;td&gt;Halvorson, Hans&lt;/td&gt;&lt;td&gt;1874&lt;/td&gt;&lt;td&gt;1957&lt;/td&gt;&lt;td&gt;&lt;/td&gt;</v>
      </c>
      <c r="P100" s="4" t="str">
        <f t="shared" si="6"/>
        <v>Halvorson, Hans</v>
      </c>
      <c r="Q100" s="2" t="str">
        <f t="shared" si="7"/>
        <v>&lt;td&gt;&lt;a href="http://iowagravestones.org/gs_view.php?id=472466" Target="GPP"&gt;P&lt;/a&gt;&lt;/td&gt;</v>
      </c>
      <c r="R100" s="2" t="str">
        <f t="shared" si="8"/>
        <v xml:space="preserve">   &lt;td&gt;&lt;/td&gt;</v>
      </c>
      <c r="S100" s="2" t="str">
        <f t="shared" si="9"/>
        <v>&lt;td&gt;&lt;/td&gt;</v>
      </c>
      <c r="T100" s="4" t="s">
        <v>65</v>
      </c>
      <c r="U100" s="42"/>
    </row>
    <row r="101" spans="1:21" x14ac:dyDescent="0.25">
      <c r="A101" s="1">
        <v>1870</v>
      </c>
      <c r="B101" s="19" t="s">
        <v>566</v>
      </c>
      <c r="C101" s="28" t="s">
        <v>280</v>
      </c>
      <c r="D101" s="28" t="s">
        <v>281</v>
      </c>
      <c r="E101" s="19"/>
      <c r="F101" s="18">
        <v>472467</v>
      </c>
      <c r="G101" s="18"/>
      <c r="H101" s="18"/>
      <c r="I101" s="18"/>
      <c r="J101" s="18"/>
      <c r="K101" s="18"/>
      <c r="L101" s="18"/>
      <c r="N101" s="23"/>
      <c r="O101" s="2" t="str">
        <f t="shared" si="5"/>
        <v>&lt;tr class="style3" &gt;&lt;td&gt;&lt;/td&gt;&lt;td&gt;&lt;a href="http://iowagravestones.org/gs_view.php?id=472467" Target="GPP"&gt;P&lt;/a&gt;&lt;/td&gt;   &lt;td&gt;&lt;/td&gt;&lt;td&gt;Halvorson, Mabel&lt;/td&gt;&lt;td&gt;1890&lt;/td&gt;&lt;td&gt;1970&lt;/td&gt;&lt;td&gt;&lt;/td&gt;</v>
      </c>
      <c r="P101" s="4" t="str">
        <f t="shared" si="6"/>
        <v>Halvorson, Mabel</v>
      </c>
      <c r="Q101" s="2" t="str">
        <f t="shared" si="7"/>
        <v>&lt;td&gt;&lt;a href="http://iowagravestones.org/gs_view.php?id=472467" Target="GPP"&gt;P&lt;/a&gt;&lt;/td&gt;</v>
      </c>
      <c r="R101" s="2" t="str">
        <f t="shared" si="8"/>
        <v xml:space="preserve">   &lt;td&gt;&lt;/td&gt;</v>
      </c>
      <c r="S101" s="2" t="str">
        <f t="shared" si="9"/>
        <v>&lt;td&gt;&lt;/td&gt;</v>
      </c>
      <c r="T101" s="4" t="s">
        <v>65</v>
      </c>
      <c r="U101" s="42"/>
    </row>
    <row r="102" spans="1:21" x14ac:dyDescent="0.25">
      <c r="A102" s="1">
        <v>1870</v>
      </c>
      <c r="B102" s="19" t="s">
        <v>567</v>
      </c>
      <c r="C102" s="28" t="s">
        <v>230</v>
      </c>
      <c r="D102" s="28" t="s">
        <v>282</v>
      </c>
      <c r="E102" s="19"/>
      <c r="F102" s="18">
        <v>472355</v>
      </c>
      <c r="G102" s="18"/>
      <c r="H102" s="18"/>
      <c r="I102" s="18"/>
      <c r="J102" s="18"/>
      <c r="K102" s="18"/>
      <c r="L102" s="18"/>
      <c r="N102" s="23"/>
      <c r="O102" s="2" t="str">
        <f t="shared" si="5"/>
        <v>&lt;tr class="style3" &gt;&lt;td&gt;&lt;/td&gt;&lt;td&gt;&lt;a href="http://iowagravestones.org/gs_view.php?id=472355" Target="GPP"&gt;P&lt;/a&gt;&lt;/td&gt;   &lt;td&gt;&lt;/td&gt;&lt;td&gt;Hanson, Anna&lt;/td&gt;&lt;td&gt;1912&lt;/td&gt;&lt;td&gt;1962&lt;/td&gt;&lt;td&gt;&lt;/td&gt;</v>
      </c>
      <c r="P102" s="4" t="str">
        <f t="shared" si="6"/>
        <v>Hanson, Anna</v>
      </c>
      <c r="Q102" s="2" t="str">
        <f t="shared" si="7"/>
        <v>&lt;td&gt;&lt;a href="http://iowagravestones.org/gs_view.php?id=472355" Target="GPP"&gt;P&lt;/a&gt;&lt;/td&gt;</v>
      </c>
      <c r="R102" s="2" t="str">
        <f t="shared" si="8"/>
        <v xml:space="preserve">   &lt;td&gt;&lt;/td&gt;</v>
      </c>
      <c r="S102" s="2" t="str">
        <f t="shared" si="9"/>
        <v>&lt;td&gt;&lt;/td&gt;</v>
      </c>
      <c r="T102" s="4" t="s">
        <v>65</v>
      </c>
      <c r="U102" s="42"/>
    </row>
    <row r="103" spans="1:21" x14ac:dyDescent="0.25">
      <c r="A103" s="1">
        <v>1870</v>
      </c>
      <c r="B103" s="19" t="s">
        <v>568</v>
      </c>
      <c r="C103" s="28" t="s">
        <v>191</v>
      </c>
      <c r="D103" s="28" t="s">
        <v>283</v>
      </c>
      <c r="E103" s="19"/>
      <c r="F103" s="18">
        <v>472336</v>
      </c>
      <c r="G103" s="18"/>
      <c r="H103" s="18"/>
      <c r="I103" s="18"/>
      <c r="J103" s="18"/>
      <c r="K103" s="18"/>
      <c r="L103" s="18"/>
      <c r="N103" s="23"/>
      <c r="O103" s="2" t="str">
        <f t="shared" si="5"/>
        <v>&lt;tr class="style3" &gt;&lt;td&gt;&lt;/td&gt;&lt;td&gt;&lt;a href="http://iowagravestones.org/gs_view.php?id=472336" Target="GPP"&gt;P&lt;/a&gt;&lt;/td&gt;   &lt;td&gt;&lt;/td&gt;&lt;td&gt;Hanson, Bennie H&lt;/td&gt;&lt;td&gt;1901&lt;/td&gt;&lt;td&gt;1965&lt;/td&gt;&lt;td&gt;&lt;/td&gt;</v>
      </c>
      <c r="P103" s="4" t="str">
        <f t="shared" si="6"/>
        <v>Hanson, Bennie H</v>
      </c>
      <c r="Q103" s="2" t="str">
        <f t="shared" si="7"/>
        <v>&lt;td&gt;&lt;a href="http://iowagravestones.org/gs_view.php?id=472336" Target="GPP"&gt;P&lt;/a&gt;&lt;/td&gt;</v>
      </c>
      <c r="R103" s="2" t="str">
        <f t="shared" si="8"/>
        <v xml:space="preserve">   &lt;td&gt;&lt;/td&gt;</v>
      </c>
      <c r="S103" s="2" t="str">
        <f t="shared" si="9"/>
        <v>&lt;td&gt;&lt;/td&gt;</v>
      </c>
      <c r="T103" s="4" t="s">
        <v>65</v>
      </c>
      <c r="U103" s="42"/>
    </row>
    <row r="104" spans="1:21" x14ac:dyDescent="0.25">
      <c r="A104" s="1">
        <v>1870</v>
      </c>
      <c r="B104" s="19" t="s">
        <v>569</v>
      </c>
      <c r="C104" s="28" t="s">
        <v>284</v>
      </c>
      <c r="D104" s="28" t="s">
        <v>285</v>
      </c>
      <c r="E104" s="19"/>
      <c r="F104" s="18">
        <v>472232</v>
      </c>
      <c r="G104" s="18"/>
      <c r="H104" s="18"/>
      <c r="I104" s="18"/>
      <c r="J104" s="18"/>
      <c r="K104" s="18"/>
      <c r="L104" s="18"/>
      <c r="N104" s="23"/>
      <c r="O104" s="2" t="str">
        <f t="shared" si="5"/>
        <v>&lt;tr class="style3" &gt;&lt;td&gt;&lt;/td&gt;&lt;td&gt;&lt;a href="http://iowagravestones.org/gs_view.php?id=472232" Target="GPP"&gt;P&lt;/a&gt;&lt;/td&gt;   &lt;td&gt;&lt;/td&gt;&lt;td&gt;Hanson, Bereth I&lt;/td&gt;&lt;td&gt;Dec 3, 1858&lt;/td&gt;&lt;td&gt;Jan. 14, 1945&lt;/td&gt;&lt;td&gt;&lt;/td&gt;</v>
      </c>
      <c r="P104" s="4" t="str">
        <f t="shared" si="6"/>
        <v>Hanson, Bereth I</v>
      </c>
      <c r="Q104" s="2" t="str">
        <f t="shared" si="7"/>
        <v>&lt;td&gt;&lt;a href="http://iowagravestones.org/gs_view.php?id=472232" Target="GPP"&gt;P&lt;/a&gt;&lt;/td&gt;</v>
      </c>
      <c r="R104" s="2" t="str">
        <f t="shared" si="8"/>
        <v xml:space="preserve">   &lt;td&gt;&lt;/td&gt;</v>
      </c>
      <c r="S104" s="2" t="str">
        <f t="shared" si="9"/>
        <v>&lt;td&gt;&lt;/td&gt;</v>
      </c>
      <c r="T104" s="4" t="s">
        <v>65</v>
      </c>
      <c r="U104" s="42"/>
    </row>
    <row r="105" spans="1:21" x14ac:dyDescent="0.25">
      <c r="A105" s="1">
        <v>1870</v>
      </c>
      <c r="B105" s="19" t="s">
        <v>144</v>
      </c>
      <c r="C105" s="28" t="s">
        <v>79</v>
      </c>
      <c r="D105" s="28" t="s">
        <v>80</v>
      </c>
      <c r="E105" s="19" t="s">
        <v>799</v>
      </c>
      <c r="F105" s="18">
        <v>472357</v>
      </c>
      <c r="G105" s="18"/>
      <c r="H105" s="18"/>
      <c r="I105" s="18"/>
      <c r="J105" s="18"/>
      <c r="K105" s="18"/>
      <c r="L105" s="18"/>
      <c r="M105" s="34">
        <v>209931</v>
      </c>
      <c r="N105" s="23"/>
      <c r="O105" s="2" t="str">
        <f t="shared" si="5"/>
        <v>&lt;tr class="style3" &gt;&lt;td&gt;&lt;a href="http://iowawpagraves.org/view.php?id=209931" target="WPA"&gt;W&lt;/a&gt;&lt;/td&gt;&lt;td&gt;&lt;a href="http://iowagravestones.org/gs_view.php?id=472357" Target="GPP"&gt;P&lt;/a&gt;&lt;/td&gt;   &lt;td&gt;&lt;/td&gt;&lt;td&gt;Hanson, Bertha&lt;/td&gt;&lt;td&gt;1887&lt;/td&gt;&lt;td&gt;1934&lt;/td&gt;&lt;td&gt;&lt;/td&gt;</v>
      </c>
      <c r="P105" s="4" t="str">
        <f t="shared" si="6"/>
        <v>Hanson, Bertha</v>
      </c>
      <c r="Q105" s="2" t="str">
        <f t="shared" si="7"/>
        <v>&lt;td&gt;&lt;a href="http://iowagravestones.org/gs_view.php?id=472357" Target="GPP"&gt;P&lt;/a&gt;&lt;/td&gt;</v>
      </c>
      <c r="R105" s="2" t="str">
        <f t="shared" si="8"/>
        <v xml:space="preserve">   &lt;td&gt;&lt;/td&gt;</v>
      </c>
      <c r="S105" s="2" t="str">
        <f t="shared" si="9"/>
        <v>&lt;td&gt;&lt;a href="http://iowawpagraves.org/view.php?id=209931" target="WPA"&gt;W&lt;/a&gt;&lt;/td&gt;</v>
      </c>
      <c r="T105" s="4" t="s">
        <v>65</v>
      </c>
      <c r="U105" s="42"/>
    </row>
    <row r="106" spans="1:21" x14ac:dyDescent="0.25">
      <c r="A106" s="1">
        <v>1870</v>
      </c>
      <c r="B106" s="19" t="s">
        <v>570</v>
      </c>
      <c r="C106" s="28" t="s">
        <v>286</v>
      </c>
      <c r="D106" s="28" t="s">
        <v>287</v>
      </c>
      <c r="E106" s="19"/>
      <c r="F106" s="18">
        <v>472335</v>
      </c>
      <c r="G106" s="18"/>
      <c r="H106" s="18"/>
      <c r="I106" s="18"/>
      <c r="J106" s="18"/>
      <c r="K106" s="18"/>
      <c r="L106" s="18"/>
      <c r="N106" s="23"/>
      <c r="O106" s="2" t="str">
        <f t="shared" si="5"/>
        <v>&lt;tr class="style3" &gt;&lt;td&gt;&lt;/td&gt;&lt;td&gt;&lt;a href="http://iowagravestones.org/gs_view.php?id=472335" Target="GPP"&gt;P&lt;/a&gt;&lt;/td&gt;   &lt;td&gt;&lt;/td&gt;&lt;td&gt;Hanson, Carroll B&lt;/td&gt;&lt;td&gt;Apr. 21, 1912&lt;/td&gt;&lt;td&gt;Aug. 8, 1999&lt;/td&gt;&lt;td&gt;&lt;/td&gt;</v>
      </c>
      <c r="P106" s="4" t="str">
        <f t="shared" si="6"/>
        <v>Hanson, Carroll B</v>
      </c>
      <c r="Q106" s="2" t="str">
        <f t="shared" si="7"/>
        <v>&lt;td&gt;&lt;a href="http://iowagravestones.org/gs_view.php?id=472335" Target="GPP"&gt;P&lt;/a&gt;&lt;/td&gt;</v>
      </c>
      <c r="R106" s="2" t="str">
        <f t="shared" si="8"/>
        <v xml:space="preserve">   &lt;td&gt;&lt;/td&gt;</v>
      </c>
      <c r="S106" s="2" t="str">
        <f t="shared" si="9"/>
        <v>&lt;td&gt;&lt;/td&gt;</v>
      </c>
      <c r="T106" s="4" t="s">
        <v>65</v>
      </c>
      <c r="U106" s="42"/>
    </row>
    <row r="107" spans="1:21" x14ac:dyDescent="0.25">
      <c r="A107" s="1">
        <v>1870</v>
      </c>
      <c r="B107" s="19" t="s">
        <v>145</v>
      </c>
      <c r="C107" s="28" t="s">
        <v>81</v>
      </c>
      <c r="D107" s="28" t="s">
        <v>82</v>
      </c>
      <c r="E107" s="19" t="s">
        <v>799</v>
      </c>
      <c r="F107" s="18">
        <v>472118</v>
      </c>
      <c r="G107" s="18"/>
      <c r="H107" s="18"/>
      <c r="I107" s="18"/>
      <c r="J107" s="18"/>
      <c r="K107" s="18"/>
      <c r="L107" s="18"/>
      <c r="M107" s="34">
        <v>209949</v>
      </c>
      <c r="N107" s="23"/>
      <c r="O107" s="2" t="str">
        <f t="shared" si="5"/>
        <v>&lt;tr class="style3" &gt;&lt;td&gt;&lt;a href="http://iowawpagraves.org/view.php?id=209949" target="WPA"&gt;W&lt;/a&gt;&lt;/td&gt;&lt;td&gt;&lt;a href="http://iowagravestones.org/gs_view.php?id=472118" Target="GPP"&gt;P&lt;/a&gt;&lt;/td&gt;   &lt;td&gt;&lt;/td&gt;&lt;td&gt;Hanson, Daniel&lt;/td&gt;&lt;td&gt;Aug 15, 1826&lt;/td&gt;&lt;td&gt;Mar 28, 1898&lt;/td&gt;&lt;td&gt;&lt;/td&gt;</v>
      </c>
      <c r="P107" s="4" t="str">
        <f t="shared" si="6"/>
        <v>Hanson, Daniel</v>
      </c>
      <c r="Q107" s="2" t="str">
        <f t="shared" si="7"/>
        <v>&lt;td&gt;&lt;a href="http://iowagravestones.org/gs_view.php?id=472118" Target="GPP"&gt;P&lt;/a&gt;&lt;/td&gt;</v>
      </c>
      <c r="R107" s="2" t="str">
        <f t="shared" si="8"/>
        <v xml:space="preserve">   &lt;td&gt;&lt;/td&gt;</v>
      </c>
      <c r="S107" s="2" t="str">
        <f t="shared" si="9"/>
        <v>&lt;td&gt;&lt;a href="http://iowawpagraves.org/view.php?id=209949" target="WPA"&gt;W&lt;/a&gt;&lt;/td&gt;</v>
      </c>
      <c r="T107" s="4" t="s">
        <v>65</v>
      </c>
      <c r="U107" s="42"/>
    </row>
    <row r="108" spans="1:21" x14ac:dyDescent="0.25">
      <c r="A108" s="1">
        <v>1870</v>
      </c>
      <c r="B108" s="19" t="s">
        <v>768</v>
      </c>
      <c r="C108" s="28" t="s">
        <v>288</v>
      </c>
      <c r="D108" s="28" t="s">
        <v>289</v>
      </c>
      <c r="E108" s="19" t="s">
        <v>799</v>
      </c>
      <c r="F108" s="18">
        <v>472231</v>
      </c>
      <c r="G108" s="18"/>
      <c r="H108" s="18"/>
      <c r="I108" s="18"/>
      <c r="J108" s="18"/>
      <c r="K108" s="18"/>
      <c r="L108" s="18"/>
      <c r="M108" s="34">
        <v>209928</v>
      </c>
      <c r="N108" s="23"/>
      <c r="O108" s="2" t="str">
        <f t="shared" si="5"/>
        <v>&lt;tr class="style3" &gt;&lt;td&gt;&lt;a href="http://iowawpagraves.org/view.php?id=209928" target="WPA"&gt;W&lt;/a&gt;&lt;/td&gt;&lt;td&gt;&lt;a href="http://iowagravestones.org/gs_view.php?id=472231" Target="GPP"&gt;P&lt;/a&gt;&lt;/td&gt;   &lt;td&gt;&lt;/td&gt;&lt;td&gt;Hanson, Hans L.&lt;/td&gt;&lt;td&gt;Dec. 7, 1867&lt;/td&gt;&lt;td&gt;Apr. 26, 1907&lt;/td&gt;&lt;td&gt;&lt;/td&gt;</v>
      </c>
      <c r="P108" s="4" t="str">
        <f t="shared" si="6"/>
        <v>Hanson, Hans L.</v>
      </c>
      <c r="Q108" s="2" t="str">
        <f t="shared" si="7"/>
        <v>&lt;td&gt;&lt;a href="http://iowagravestones.org/gs_view.php?id=472231" Target="GPP"&gt;P&lt;/a&gt;&lt;/td&gt;</v>
      </c>
      <c r="R108" s="2" t="str">
        <f t="shared" si="8"/>
        <v xml:space="preserve">   &lt;td&gt;&lt;/td&gt;</v>
      </c>
      <c r="S108" s="2" t="str">
        <f t="shared" si="9"/>
        <v>&lt;td&gt;&lt;a href="http://iowawpagraves.org/view.php?id=209928" target="WPA"&gt;W&lt;/a&gt;&lt;/td&gt;</v>
      </c>
      <c r="T108" s="4" t="s">
        <v>65</v>
      </c>
      <c r="U108" s="42"/>
    </row>
    <row r="109" spans="1:21" x14ac:dyDescent="0.25">
      <c r="A109" s="1">
        <v>1870</v>
      </c>
      <c r="B109" s="19" t="s">
        <v>571</v>
      </c>
      <c r="C109" s="28" t="s">
        <v>290</v>
      </c>
      <c r="D109" s="28" t="s">
        <v>291</v>
      </c>
      <c r="E109" s="19"/>
      <c r="F109" s="18">
        <v>472339</v>
      </c>
      <c r="G109" s="18"/>
      <c r="H109" s="18"/>
      <c r="I109" s="18"/>
      <c r="J109" s="18"/>
      <c r="K109" s="18"/>
      <c r="L109" s="18"/>
      <c r="N109" s="23"/>
      <c r="O109" s="2" t="str">
        <f t="shared" si="5"/>
        <v>&lt;tr class="style3" &gt;&lt;td&gt;&lt;/td&gt;&lt;td&gt;&lt;a href="http://iowagravestones.org/gs_view.php?id=472339" Target="GPP"&gt;P&lt;/a&gt;&lt;/td&gt;   &lt;td&gt;&lt;/td&gt;&lt;td&gt;Hanson, Helen A&lt;/td&gt;&lt;td&gt;1926&lt;/td&gt;&lt;td&gt;1973&lt;/td&gt;&lt;td&gt;&lt;/td&gt;</v>
      </c>
      <c r="P109" s="4" t="str">
        <f t="shared" si="6"/>
        <v>Hanson, Helen A</v>
      </c>
      <c r="Q109" s="2" t="str">
        <f t="shared" si="7"/>
        <v>&lt;td&gt;&lt;a href="http://iowagravestones.org/gs_view.php?id=472339" Target="GPP"&gt;P&lt;/a&gt;&lt;/td&gt;</v>
      </c>
      <c r="R109" s="2" t="str">
        <f t="shared" si="8"/>
        <v xml:space="preserve">   &lt;td&gt;&lt;/td&gt;</v>
      </c>
      <c r="S109" s="2" t="str">
        <f t="shared" si="9"/>
        <v>&lt;td&gt;&lt;/td&gt;</v>
      </c>
      <c r="T109" s="4" t="s">
        <v>65</v>
      </c>
      <c r="U109" s="42"/>
    </row>
    <row r="110" spans="1:21" x14ac:dyDescent="0.25">
      <c r="A110" s="1">
        <v>1870</v>
      </c>
      <c r="B110" s="19" t="s">
        <v>572</v>
      </c>
      <c r="C110" s="28" t="s">
        <v>290</v>
      </c>
      <c r="D110" s="28" t="s">
        <v>292</v>
      </c>
      <c r="E110" s="19"/>
      <c r="F110" s="18">
        <v>472338</v>
      </c>
      <c r="G110" s="18"/>
      <c r="H110" s="18"/>
      <c r="I110" s="18"/>
      <c r="J110" s="18"/>
      <c r="K110" s="18"/>
      <c r="L110" s="18"/>
      <c r="N110" s="23"/>
      <c r="O110" s="2" t="str">
        <f t="shared" si="5"/>
        <v>&lt;tr class="style3" &gt;&lt;td&gt;&lt;/td&gt;&lt;td&gt;&lt;a href="http://iowagravestones.org/gs_view.php?id=472338" Target="GPP"&gt;P&lt;/a&gt;&lt;/td&gt;   &lt;td&gt;&lt;/td&gt;&lt;td&gt;Hanson, Kenneth O&lt;/td&gt;&lt;td&gt;1926&lt;/td&gt;&lt;td&gt;2004&lt;/td&gt;&lt;td&gt;&lt;/td&gt;</v>
      </c>
      <c r="P110" s="4" t="str">
        <f t="shared" si="6"/>
        <v>Hanson, Kenneth O</v>
      </c>
      <c r="Q110" s="2" t="str">
        <f t="shared" si="7"/>
        <v>&lt;td&gt;&lt;a href="http://iowagravestones.org/gs_view.php?id=472338" Target="GPP"&gt;P&lt;/a&gt;&lt;/td&gt;</v>
      </c>
      <c r="R110" s="2" t="str">
        <f t="shared" si="8"/>
        <v xml:space="preserve">   &lt;td&gt;&lt;/td&gt;</v>
      </c>
      <c r="S110" s="2" t="str">
        <f t="shared" si="9"/>
        <v>&lt;td&gt;&lt;/td&gt;</v>
      </c>
      <c r="T110" s="4" t="s">
        <v>65</v>
      </c>
      <c r="U110" s="42"/>
    </row>
    <row r="111" spans="1:21" x14ac:dyDescent="0.25">
      <c r="A111" s="1">
        <v>1870</v>
      </c>
      <c r="B111" s="19" t="s">
        <v>146</v>
      </c>
      <c r="C111" s="28" t="s">
        <v>293</v>
      </c>
      <c r="D111" s="28" t="s">
        <v>294</v>
      </c>
      <c r="E111" s="19" t="s">
        <v>799</v>
      </c>
      <c r="F111" s="18">
        <v>472116</v>
      </c>
      <c r="G111" s="18"/>
      <c r="H111" s="18"/>
      <c r="I111" s="18"/>
      <c r="J111" s="18"/>
      <c r="K111" s="18"/>
      <c r="L111" s="18"/>
      <c r="M111" s="34">
        <v>209962</v>
      </c>
      <c r="N111" s="23"/>
      <c r="O111" s="2" t="str">
        <f t="shared" si="5"/>
        <v>&lt;tr class="style3" &gt;&lt;td&gt;&lt;a href="http://iowawpagraves.org/view.php?id=209962" target="WPA"&gt;W&lt;/a&gt;&lt;/td&gt;&lt;td&gt;&lt;a href="http://iowagravestones.org/gs_view.php?id=472116" Target="GPP"&gt;P&lt;/a&gt;&lt;/td&gt;   &lt;td&gt;&lt;/td&gt;&lt;td&gt;Hanson, Marit&lt;/td&gt;&lt;td&gt;July 10, 1830&lt;/td&gt;&lt;td&gt;July 26, 1910&lt;/td&gt;&lt;td&gt;&lt;/td&gt;</v>
      </c>
      <c r="P111" s="4" t="str">
        <f t="shared" si="6"/>
        <v>Hanson, Marit</v>
      </c>
      <c r="Q111" s="2" t="str">
        <f t="shared" si="7"/>
        <v>&lt;td&gt;&lt;a href="http://iowagravestones.org/gs_view.php?id=472116" Target="GPP"&gt;P&lt;/a&gt;&lt;/td&gt;</v>
      </c>
      <c r="R111" s="2" t="str">
        <f t="shared" si="8"/>
        <v xml:space="preserve">   &lt;td&gt;&lt;/td&gt;</v>
      </c>
      <c r="S111" s="2" t="str">
        <f t="shared" si="9"/>
        <v>&lt;td&gt;&lt;a href="http://iowawpagraves.org/view.php?id=209962" target="WPA"&gt;W&lt;/a&gt;&lt;/td&gt;</v>
      </c>
      <c r="T111" s="4" t="s">
        <v>65</v>
      </c>
      <c r="U111" s="42"/>
    </row>
    <row r="112" spans="1:21" x14ac:dyDescent="0.25">
      <c r="A112" s="1">
        <v>1870</v>
      </c>
      <c r="B112" s="19" t="s">
        <v>573</v>
      </c>
      <c r="C112" s="28" t="s">
        <v>83</v>
      </c>
      <c r="D112" s="28" t="s">
        <v>69</v>
      </c>
      <c r="E112" s="19" t="s">
        <v>65</v>
      </c>
      <c r="F112" s="18">
        <v>472233</v>
      </c>
      <c r="G112" s="18"/>
      <c r="H112" s="18"/>
      <c r="I112" s="1">
        <v>45</v>
      </c>
      <c r="J112" s="1">
        <v>367</v>
      </c>
      <c r="K112" s="1">
        <v>450</v>
      </c>
      <c r="L112" s="1" t="s">
        <v>831</v>
      </c>
      <c r="M112" s="34">
        <v>209922</v>
      </c>
      <c r="N112" s="23"/>
      <c r="O112" s="2" t="str">
        <f t="shared" si="5"/>
        <v>&lt;tr class="style3" &gt;&lt;td&gt;&lt;a href="http://iowawpagraves.org/view.php?id=209922" target="WPA"&gt;W&lt;/a&gt;&lt;/td&gt;&lt;td&gt;&lt;a href="http://iowagravestones.org/gs_view.php?id=472233" Target="GPP"&gt;P&lt;/a&gt;&lt;/td&gt;   &lt;td&gt;&lt;/td&gt;&lt;td&gt;&lt;a href="../../CemWeb Pages/WP45.htm"&gt;Hanson, Peter H.&lt;img src="../zimages/cam.gif" alt="picture" BORDER=0&gt;&lt;/td&gt;&lt;td&gt;1903&lt;/td&gt;&lt;td&gt;1927&lt;/td&gt;&lt;td&gt; &lt;/td&gt;</v>
      </c>
      <c r="P112" s="4" t="str">
        <f t="shared" si="6"/>
        <v>&lt;a href="../../CemWeb Pages/WP45.htm"&gt;Hanson, Peter H.&lt;img src="../zimages/cam.gif" alt="picture" BORDER=0&gt;</v>
      </c>
      <c r="Q112" s="2" t="str">
        <f t="shared" si="7"/>
        <v>&lt;td&gt;&lt;a href="http://iowagravestones.org/gs_view.php?id=472233" Target="GPP"&gt;P&lt;/a&gt;&lt;/td&gt;</v>
      </c>
      <c r="R112" s="2" t="str">
        <f t="shared" si="8"/>
        <v xml:space="preserve">   &lt;td&gt;&lt;/td&gt;</v>
      </c>
      <c r="S112" s="2" t="str">
        <f t="shared" si="9"/>
        <v>&lt;td&gt;&lt;a href="http://iowawpagraves.org/view.php?id=209922" target="WPA"&gt;W&lt;/a&gt;&lt;/td&gt;</v>
      </c>
      <c r="T112" s="4" t="s">
        <v>65</v>
      </c>
      <c r="U112" s="42"/>
    </row>
    <row r="113" spans="1:21" x14ac:dyDescent="0.25">
      <c r="A113" s="1">
        <v>1870</v>
      </c>
      <c r="B113" s="19" t="s">
        <v>574</v>
      </c>
      <c r="C113" s="28"/>
      <c r="D113" s="28"/>
      <c r="E113" s="19"/>
      <c r="F113" s="18">
        <v>472234</v>
      </c>
      <c r="G113" s="18"/>
      <c r="H113" s="18"/>
      <c r="I113" s="18"/>
      <c r="J113" s="18"/>
      <c r="K113" s="18"/>
      <c r="L113" s="18"/>
      <c r="N113" s="23"/>
      <c r="O113" s="2" t="str">
        <f t="shared" si="5"/>
        <v>&lt;tr class="style3" &gt;&lt;td&gt;&lt;/td&gt;&lt;td&gt;&lt;a href="http://iowagravestones.org/gs_view.php?id=472234" Target="GPP"&gt;P&lt;/a&gt;&lt;/td&gt;   &lt;td&gt;&lt;/td&gt;&lt;td&gt;Hanson, Peter H. (photo)&lt;/td&gt;&lt;td&gt;&lt;/td&gt;&lt;td&gt;&lt;/td&gt;&lt;td&gt;&lt;/td&gt;</v>
      </c>
      <c r="P113" s="4" t="str">
        <f t="shared" si="6"/>
        <v>Hanson, Peter H. (photo)</v>
      </c>
      <c r="Q113" s="2" t="str">
        <f t="shared" si="7"/>
        <v>&lt;td&gt;&lt;a href="http://iowagravestones.org/gs_view.php?id=472234" Target="GPP"&gt;P&lt;/a&gt;&lt;/td&gt;</v>
      </c>
      <c r="R113" s="2" t="str">
        <f t="shared" si="8"/>
        <v xml:space="preserve">   &lt;td&gt;&lt;/td&gt;</v>
      </c>
      <c r="S113" s="2" t="str">
        <f t="shared" si="9"/>
        <v>&lt;td&gt;&lt;/td&gt;</v>
      </c>
      <c r="T113" s="4" t="s">
        <v>65</v>
      </c>
      <c r="U113" s="42"/>
    </row>
    <row r="114" spans="1:21" x14ac:dyDescent="0.25">
      <c r="A114" s="1">
        <v>1870</v>
      </c>
      <c r="B114" s="19" t="s">
        <v>575</v>
      </c>
      <c r="C114" s="28" t="s">
        <v>68</v>
      </c>
      <c r="D114" s="28" t="s">
        <v>295</v>
      </c>
      <c r="E114" s="19"/>
      <c r="F114" s="18">
        <v>472356</v>
      </c>
      <c r="G114" s="18"/>
      <c r="H114" s="18"/>
      <c r="I114" s="18"/>
      <c r="J114" s="18"/>
      <c r="K114" s="18"/>
      <c r="L114" s="18"/>
      <c r="N114" s="23"/>
      <c r="O114" s="2" t="str">
        <f t="shared" si="5"/>
        <v>&lt;tr class="style3" &gt;&lt;td&gt;&lt;/td&gt;&lt;td&gt;&lt;a href="http://iowagravestones.org/gs_view.php?id=472356" Target="GPP"&gt;P&lt;/a&gt;&lt;/td&gt;   &lt;td&gt;&lt;/td&gt;&lt;td&gt;Hanson, Sam P&lt;/td&gt;&lt;td&gt;1880&lt;/td&gt;&lt;td&gt;1967&lt;/td&gt;&lt;td&gt;&lt;/td&gt;</v>
      </c>
      <c r="P114" s="4" t="str">
        <f t="shared" si="6"/>
        <v>Hanson, Sam P</v>
      </c>
      <c r="Q114" s="2" t="str">
        <f t="shared" si="7"/>
        <v>&lt;td&gt;&lt;a href="http://iowagravestones.org/gs_view.php?id=472356" Target="GPP"&gt;P&lt;/a&gt;&lt;/td&gt;</v>
      </c>
      <c r="R114" s="2" t="str">
        <f t="shared" si="8"/>
        <v xml:space="preserve">   &lt;td&gt;&lt;/td&gt;</v>
      </c>
      <c r="S114" s="2" t="str">
        <f t="shared" si="9"/>
        <v>&lt;td&gt;&lt;/td&gt;</v>
      </c>
      <c r="T114" s="4" t="s">
        <v>65</v>
      </c>
      <c r="U114" s="42"/>
    </row>
    <row r="115" spans="1:21" x14ac:dyDescent="0.25">
      <c r="A115" s="1">
        <v>1870</v>
      </c>
      <c r="B115" s="19" t="s">
        <v>576</v>
      </c>
      <c r="C115" s="28" t="s">
        <v>219</v>
      </c>
      <c r="D115" s="28" t="s">
        <v>256</v>
      </c>
      <c r="E115" s="19"/>
      <c r="F115" s="18">
        <v>472354</v>
      </c>
      <c r="G115" s="18"/>
      <c r="H115" s="18"/>
      <c r="I115" s="18"/>
      <c r="J115" s="18"/>
      <c r="K115" s="18"/>
      <c r="L115" s="18"/>
      <c r="N115" s="23"/>
      <c r="O115" s="2" t="str">
        <f t="shared" si="5"/>
        <v>&lt;tr class="style3" &gt;&lt;td&gt;&lt;/td&gt;&lt;td&gt;&lt;a href="http://iowagravestones.org/gs_view.php?id=472354" Target="GPP"&gt;P&lt;/a&gt;&lt;/td&gt;   &lt;td&gt;&lt;/td&gt;&lt;td&gt;Hanson, Sylven B&lt;/td&gt;&lt;td&gt;1917&lt;/td&gt;&lt;td&gt;1979&lt;/td&gt;&lt;td&gt;&lt;/td&gt;</v>
      </c>
      <c r="P115" s="4" t="str">
        <f t="shared" si="6"/>
        <v>Hanson, Sylven B</v>
      </c>
      <c r="Q115" s="2" t="str">
        <f t="shared" si="7"/>
        <v>&lt;td&gt;&lt;a href="http://iowagravestones.org/gs_view.php?id=472354" Target="GPP"&gt;P&lt;/a&gt;&lt;/td&gt;</v>
      </c>
      <c r="R115" s="2" t="str">
        <f t="shared" si="8"/>
        <v xml:space="preserve">   &lt;td&gt;&lt;/td&gt;</v>
      </c>
      <c r="S115" s="2" t="str">
        <f t="shared" si="9"/>
        <v>&lt;td&gt;&lt;/td&gt;</v>
      </c>
      <c r="T115" s="4" t="s">
        <v>65</v>
      </c>
      <c r="U115" s="42"/>
    </row>
    <row r="116" spans="1:21" x14ac:dyDescent="0.25">
      <c r="A116" s="1">
        <v>1870</v>
      </c>
      <c r="B116" s="19" t="s">
        <v>577</v>
      </c>
      <c r="C116" s="28" t="s">
        <v>193</v>
      </c>
      <c r="D116" s="28" t="s">
        <v>236</v>
      </c>
      <c r="E116" s="19"/>
      <c r="F116" s="18">
        <v>472337</v>
      </c>
      <c r="G116" s="18"/>
      <c r="H116" s="18"/>
      <c r="I116" s="18"/>
      <c r="J116" s="18"/>
      <c r="K116" s="18"/>
      <c r="L116" s="18"/>
      <c r="N116" s="23"/>
      <c r="O116" s="2" t="str">
        <f t="shared" si="5"/>
        <v>&lt;tr class="style3" &gt;&lt;td&gt;&lt;/td&gt;&lt;td&gt;&lt;a href="http://iowagravestones.org/gs_view.php?id=472337" Target="GPP"&gt;P&lt;/a&gt;&lt;/td&gt;   &lt;td&gt;&lt;/td&gt;&lt;td&gt;Hanson, Velma R&lt;/td&gt;&lt;td&gt;1904&lt;/td&gt;&lt;td&gt;1976&lt;/td&gt;&lt;td&gt;&lt;/td&gt;</v>
      </c>
      <c r="P116" s="4" t="str">
        <f t="shared" si="6"/>
        <v>Hanson, Velma R</v>
      </c>
      <c r="Q116" s="2" t="str">
        <f t="shared" si="7"/>
        <v>&lt;td&gt;&lt;a href="http://iowagravestones.org/gs_view.php?id=472337" Target="GPP"&gt;P&lt;/a&gt;&lt;/td&gt;</v>
      </c>
      <c r="R116" s="2" t="str">
        <f t="shared" si="8"/>
        <v xml:space="preserve">   &lt;td&gt;&lt;/td&gt;</v>
      </c>
      <c r="S116" s="2" t="str">
        <f t="shared" si="9"/>
        <v>&lt;td&gt;&lt;/td&gt;</v>
      </c>
      <c r="T116" s="4" t="s">
        <v>65</v>
      </c>
      <c r="U116" s="42"/>
    </row>
    <row r="117" spans="1:21" x14ac:dyDescent="0.25">
      <c r="A117" s="1">
        <v>1870</v>
      </c>
      <c r="B117" s="19" t="s">
        <v>578</v>
      </c>
      <c r="C117" s="28" t="s">
        <v>296</v>
      </c>
      <c r="D117" s="28" t="s">
        <v>297</v>
      </c>
      <c r="E117" s="19"/>
      <c r="F117" s="18">
        <v>472397</v>
      </c>
      <c r="G117" s="18"/>
      <c r="H117" s="18"/>
      <c r="I117" s="18"/>
      <c r="J117" s="18"/>
      <c r="K117" s="18"/>
      <c r="L117" s="18"/>
      <c r="N117" s="23"/>
      <c r="O117" s="2" t="str">
        <f t="shared" si="5"/>
        <v>&lt;tr class="style3" &gt;&lt;td&gt;&lt;/td&gt;&lt;td&gt;&lt;a href="http://iowagravestones.org/gs_view.php?id=472397" Target="GPP"&gt;P&lt;/a&gt;&lt;/td&gt;   &lt;td&gt;&lt;/td&gt;&lt;td&gt;Haugen, Albert J&lt;/td&gt;&lt;td&gt;June 7, 1903&lt;/td&gt;&lt;td&gt;Dec. 27, 1986&lt;/td&gt;&lt;td&gt;&lt;/td&gt;</v>
      </c>
      <c r="P117" s="4" t="str">
        <f t="shared" si="6"/>
        <v>Haugen, Albert J</v>
      </c>
      <c r="Q117" s="2" t="str">
        <f t="shared" si="7"/>
        <v>&lt;td&gt;&lt;a href="http://iowagravestones.org/gs_view.php?id=472397" Target="GPP"&gt;P&lt;/a&gt;&lt;/td&gt;</v>
      </c>
      <c r="R117" s="2" t="str">
        <f t="shared" si="8"/>
        <v xml:space="preserve">   &lt;td&gt;&lt;/td&gt;</v>
      </c>
      <c r="S117" s="2" t="str">
        <f t="shared" si="9"/>
        <v>&lt;td&gt;&lt;/td&gt;</v>
      </c>
      <c r="T117" s="4" t="s">
        <v>65</v>
      </c>
      <c r="U117" s="42"/>
    </row>
    <row r="118" spans="1:21" x14ac:dyDescent="0.25">
      <c r="A118" s="1">
        <v>1870</v>
      </c>
      <c r="B118" s="19" t="s">
        <v>579</v>
      </c>
      <c r="C118" s="28" t="s">
        <v>298</v>
      </c>
      <c r="D118" s="28" t="s">
        <v>299</v>
      </c>
      <c r="E118" s="19"/>
      <c r="F118" s="18">
        <v>472060</v>
      </c>
      <c r="G118" s="18"/>
      <c r="H118" s="18"/>
      <c r="I118" s="18"/>
      <c r="J118" s="18"/>
      <c r="K118" s="18"/>
      <c r="L118" s="18"/>
      <c r="N118" s="23"/>
      <c r="O118" s="2" t="str">
        <f t="shared" si="5"/>
        <v>&lt;tr class="style3" &gt;&lt;td&gt;&lt;/td&gt;&lt;td&gt;&lt;a href="http://iowagravestones.org/gs_view.php?id=472060" Target="GPP"&gt;P&lt;/a&gt;&lt;/td&gt;   &lt;td&gt;&lt;/td&gt;&lt;td&gt;Haugen, Anna J.&lt;/td&gt;&lt;td&gt;June 1, 1861&lt;/td&gt;&lt;td&gt;Dec. 11, 1941&lt;/td&gt;&lt;td&gt;&lt;/td&gt;</v>
      </c>
      <c r="P118" s="4" t="str">
        <f t="shared" si="6"/>
        <v>Haugen, Anna J.</v>
      </c>
      <c r="Q118" s="2" t="str">
        <f t="shared" si="7"/>
        <v>&lt;td&gt;&lt;a href="http://iowagravestones.org/gs_view.php?id=472060" Target="GPP"&gt;P&lt;/a&gt;&lt;/td&gt;</v>
      </c>
      <c r="R118" s="2" t="str">
        <f t="shared" si="8"/>
        <v xml:space="preserve">   &lt;td&gt;&lt;/td&gt;</v>
      </c>
      <c r="S118" s="2" t="str">
        <f t="shared" si="9"/>
        <v>&lt;td&gt;&lt;/td&gt;</v>
      </c>
      <c r="T118" s="4" t="s">
        <v>65</v>
      </c>
      <c r="U118" s="42"/>
    </row>
    <row r="119" spans="1:21" x14ac:dyDescent="0.25">
      <c r="A119" s="1">
        <v>1870</v>
      </c>
      <c r="B119" s="19" t="s">
        <v>770</v>
      </c>
      <c r="C119" s="28" t="s">
        <v>86</v>
      </c>
      <c r="D119" s="28" t="s">
        <v>300</v>
      </c>
      <c r="E119" s="19" t="s">
        <v>799</v>
      </c>
      <c r="F119" s="18">
        <v>472207</v>
      </c>
      <c r="G119" s="18"/>
      <c r="H119" s="18"/>
      <c r="I119" s="18"/>
      <c r="J119" s="18"/>
      <c r="K119" s="18"/>
      <c r="L119" s="18"/>
      <c r="M119" s="34">
        <v>210129</v>
      </c>
      <c r="N119" s="23"/>
      <c r="O119" s="2" t="str">
        <f t="shared" si="5"/>
        <v>&lt;tr class="style3" &gt;&lt;td&gt;&lt;a href="http://iowawpagraves.org/view.php?id=210129" target="WPA"&gt;W&lt;/a&gt;&lt;/td&gt;&lt;td&gt;&lt;a href="http://iowagravestones.org/gs_view.php?id=472207" Target="GPP"&gt;P&lt;/a&gt;&lt;/td&gt;   &lt;td&gt;&lt;/td&gt;&lt;td&gt;Haugen, Anne L.&lt;/td&gt;&lt;td&gt;Oct 29, 1828&lt;/td&gt;&lt;td&gt;Dec. 20, 1906&lt;/td&gt;&lt;td&gt;&lt;/td&gt;</v>
      </c>
      <c r="P119" s="4" t="str">
        <f t="shared" si="6"/>
        <v>Haugen, Anne L.</v>
      </c>
      <c r="Q119" s="2" t="str">
        <f t="shared" si="7"/>
        <v>&lt;td&gt;&lt;a href="http://iowagravestones.org/gs_view.php?id=472207" Target="GPP"&gt;P&lt;/a&gt;&lt;/td&gt;</v>
      </c>
      <c r="R119" s="2" t="str">
        <f t="shared" si="8"/>
        <v xml:space="preserve">   &lt;td&gt;&lt;/td&gt;</v>
      </c>
      <c r="S119" s="2" t="str">
        <f t="shared" si="9"/>
        <v>&lt;td&gt;&lt;a href="http://iowawpagraves.org/view.php?id=210129" target="WPA"&gt;W&lt;/a&gt;&lt;/td&gt;</v>
      </c>
      <c r="T119" s="4" t="s">
        <v>65</v>
      </c>
      <c r="U119" s="42"/>
    </row>
    <row r="120" spans="1:21" x14ac:dyDescent="0.25">
      <c r="A120" s="1">
        <v>1870</v>
      </c>
      <c r="B120" s="19" t="s">
        <v>580</v>
      </c>
      <c r="C120" s="28" t="s">
        <v>301</v>
      </c>
      <c r="D120" s="28" t="s">
        <v>195</v>
      </c>
      <c r="E120" s="19"/>
      <c r="F120" s="18">
        <v>472487</v>
      </c>
      <c r="G120" s="18"/>
      <c r="H120" s="18"/>
      <c r="I120" s="18"/>
      <c r="J120" s="18"/>
      <c r="K120" s="18"/>
      <c r="L120" s="18"/>
      <c r="N120" s="23"/>
      <c r="O120" s="2" t="str">
        <f t="shared" si="5"/>
        <v>&lt;tr class="style3" &gt;&lt;td&gt;&lt;/td&gt;&lt;td&gt;&lt;a href="http://iowagravestones.org/gs_view.php?id=472487" Target="GPP"&gt;P&lt;/a&gt;&lt;/td&gt;   &lt;td&gt;&lt;/td&gt;&lt;td&gt;Haugen, Arnold&lt;/td&gt;&lt;td&gt;1910&lt;/td&gt;&lt;td&gt;2002&lt;/td&gt;&lt;td&gt;&lt;/td&gt;</v>
      </c>
      <c r="P120" s="4" t="str">
        <f t="shared" si="6"/>
        <v>Haugen, Arnold</v>
      </c>
      <c r="Q120" s="2" t="str">
        <f t="shared" si="7"/>
        <v>&lt;td&gt;&lt;a href="http://iowagravestones.org/gs_view.php?id=472487" Target="GPP"&gt;P&lt;/a&gt;&lt;/td&gt;</v>
      </c>
      <c r="R120" s="2" t="str">
        <f t="shared" si="8"/>
        <v xml:space="preserve">   &lt;td&gt;&lt;/td&gt;</v>
      </c>
      <c r="S120" s="2" t="str">
        <f t="shared" si="9"/>
        <v>&lt;td&gt;&lt;/td&gt;</v>
      </c>
      <c r="T120" s="4" t="s">
        <v>65</v>
      </c>
      <c r="U120" s="42"/>
    </row>
    <row r="121" spans="1:21" x14ac:dyDescent="0.25">
      <c r="A121" s="1">
        <v>1870</v>
      </c>
      <c r="B121" s="19" t="s">
        <v>581</v>
      </c>
      <c r="C121" s="28" t="s">
        <v>302</v>
      </c>
      <c r="D121" s="28" t="s">
        <v>303</v>
      </c>
      <c r="E121" s="19"/>
      <c r="F121" s="18">
        <v>472489</v>
      </c>
      <c r="G121" s="18"/>
      <c r="H121" s="18"/>
      <c r="I121" s="18"/>
      <c r="J121" s="18"/>
      <c r="K121" s="18"/>
      <c r="L121" s="18"/>
      <c r="N121" s="23"/>
      <c r="O121" s="2" t="str">
        <f t="shared" si="5"/>
        <v>&lt;tr class="style3" &gt;&lt;td&gt;&lt;/td&gt;&lt;td&gt;&lt;a href="http://iowagravestones.org/gs_view.php?id=472489" Target="GPP"&gt;P&lt;/a&gt;&lt;/td&gt;   &lt;td&gt;&lt;/td&gt;&lt;td&gt;Haugen, Arnold Orlando&lt;/td&gt;&lt;td&gt;July 10, 1936&lt;/td&gt;&lt;td&gt;Aug. 15, 1963&lt;/td&gt;&lt;td&gt;&lt;/td&gt;</v>
      </c>
      <c r="P121" s="4" t="str">
        <f t="shared" si="6"/>
        <v>Haugen, Arnold Orlando</v>
      </c>
      <c r="Q121" s="2" t="str">
        <f t="shared" si="7"/>
        <v>&lt;td&gt;&lt;a href="http://iowagravestones.org/gs_view.php?id=472489" Target="GPP"&gt;P&lt;/a&gt;&lt;/td&gt;</v>
      </c>
      <c r="R121" s="2" t="str">
        <f t="shared" si="8"/>
        <v xml:space="preserve">   &lt;td&gt;&lt;/td&gt;</v>
      </c>
      <c r="S121" s="2" t="str">
        <f t="shared" si="9"/>
        <v>&lt;td&gt;&lt;/td&gt;</v>
      </c>
      <c r="T121" s="4" t="s">
        <v>65</v>
      </c>
      <c r="U121" s="42"/>
    </row>
    <row r="122" spans="1:21" x14ac:dyDescent="0.25">
      <c r="A122" s="1">
        <v>1870</v>
      </c>
      <c r="B122" s="19" t="s">
        <v>582</v>
      </c>
      <c r="C122" s="28"/>
      <c r="D122" s="28"/>
      <c r="E122" s="19"/>
      <c r="F122" s="18">
        <v>472050</v>
      </c>
      <c r="G122" s="18"/>
      <c r="H122" s="18"/>
      <c r="I122" s="18"/>
      <c r="J122" s="18"/>
      <c r="K122" s="18"/>
      <c r="L122" s="18"/>
      <c r="N122" s="23"/>
      <c r="O122" s="2" t="str">
        <f t="shared" si="5"/>
        <v>&lt;tr class="style3" &gt;&lt;td&gt;&lt;/td&gt;&lt;td&gt;&lt;a href="http://iowagravestones.org/gs_view.php?id=472050" Target="GPP"&gt;P&lt;/a&gt;&lt;/td&gt;   &lt;td&gt;&lt;/td&gt;&lt;td&gt;Haugen, Beret&lt;/td&gt;&lt;td&gt;&lt;/td&gt;&lt;td&gt;&lt;/td&gt;&lt;td&gt;&lt;/td&gt;</v>
      </c>
      <c r="P122" s="4" t="str">
        <f t="shared" si="6"/>
        <v>Haugen, Beret</v>
      </c>
      <c r="Q122" s="2" t="str">
        <f t="shared" si="7"/>
        <v>&lt;td&gt;&lt;a href="http://iowagravestones.org/gs_view.php?id=472050" Target="GPP"&gt;P&lt;/a&gt;&lt;/td&gt;</v>
      </c>
      <c r="R122" s="2" t="str">
        <f t="shared" si="8"/>
        <v xml:space="preserve">   &lt;td&gt;&lt;/td&gt;</v>
      </c>
      <c r="S122" s="2" t="str">
        <f t="shared" si="9"/>
        <v>&lt;td&gt;&lt;/td&gt;</v>
      </c>
      <c r="T122" s="4" t="s">
        <v>65</v>
      </c>
      <c r="U122" s="42"/>
    </row>
    <row r="123" spans="1:21" x14ac:dyDescent="0.25">
      <c r="A123" s="1">
        <v>1870</v>
      </c>
      <c r="B123" s="19" t="s">
        <v>582</v>
      </c>
      <c r="C123" s="28" t="s">
        <v>304</v>
      </c>
      <c r="D123" s="28" t="s">
        <v>305</v>
      </c>
      <c r="E123" s="19"/>
      <c r="F123" s="18">
        <v>472057</v>
      </c>
      <c r="G123" s="18"/>
      <c r="H123" s="18"/>
      <c r="I123" s="18"/>
      <c r="J123" s="18"/>
      <c r="K123" s="18"/>
      <c r="L123" s="18"/>
      <c r="N123" s="23"/>
      <c r="O123" s="2" t="str">
        <f t="shared" si="5"/>
        <v>&lt;tr class="style3" &gt;&lt;td&gt;&lt;/td&gt;&lt;td&gt;&lt;a href="http://iowagravestones.org/gs_view.php?id=472057" Target="GPP"&gt;P&lt;/a&gt;&lt;/td&gt;   &lt;td&gt;&lt;/td&gt;&lt;td&gt;Haugen, Beret&lt;/td&gt;&lt;td&gt;June 26, 1823&lt;/td&gt;&lt;td&gt;Oct. 12, 1907&lt;/td&gt;&lt;td&gt;&lt;/td&gt;</v>
      </c>
      <c r="P123" s="4" t="str">
        <f t="shared" si="6"/>
        <v>Haugen, Beret</v>
      </c>
      <c r="Q123" s="2" t="str">
        <f t="shared" si="7"/>
        <v>&lt;td&gt;&lt;a href="http://iowagravestones.org/gs_view.php?id=472057" Target="GPP"&gt;P&lt;/a&gt;&lt;/td&gt;</v>
      </c>
      <c r="R123" s="2" t="str">
        <f t="shared" si="8"/>
        <v xml:space="preserve">   &lt;td&gt;&lt;/td&gt;</v>
      </c>
      <c r="S123" s="2" t="str">
        <f t="shared" si="9"/>
        <v>&lt;td&gt;&lt;/td&gt;</v>
      </c>
      <c r="T123" s="4" t="s">
        <v>65</v>
      </c>
      <c r="U123" s="42"/>
    </row>
    <row r="124" spans="1:21" x14ac:dyDescent="0.25">
      <c r="A124" s="1">
        <v>1870</v>
      </c>
      <c r="B124" s="19" t="s">
        <v>583</v>
      </c>
      <c r="C124" s="28" t="s">
        <v>306</v>
      </c>
      <c r="D124" s="28" t="s">
        <v>285</v>
      </c>
      <c r="E124" s="19"/>
      <c r="F124" s="18">
        <v>472208</v>
      </c>
      <c r="G124" s="18"/>
      <c r="H124" s="18"/>
      <c r="I124" s="18"/>
      <c r="J124" s="18"/>
      <c r="K124" s="18"/>
      <c r="L124" s="18"/>
      <c r="N124" s="23"/>
      <c r="O124" s="2" t="str">
        <f t="shared" si="5"/>
        <v>&lt;tr class="style3" &gt;&lt;td&gt;&lt;/td&gt;&lt;td&gt;&lt;a href="http://iowagravestones.org/gs_view.php?id=472208" Target="GPP"&gt;P&lt;/a&gt;&lt;/td&gt;   &lt;td&gt;&lt;/td&gt;&lt;td&gt;Haugen, Beret L&lt;/td&gt;&lt;td&gt;Dec 6, 1858&lt;/td&gt;&lt;td&gt;Jan. 14, 1945&lt;/td&gt;&lt;td&gt;&lt;/td&gt;</v>
      </c>
      <c r="P124" s="4" t="str">
        <f t="shared" si="6"/>
        <v>Haugen, Beret L</v>
      </c>
      <c r="Q124" s="2" t="str">
        <f t="shared" si="7"/>
        <v>&lt;td&gt;&lt;a href="http://iowagravestones.org/gs_view.php?id=472208" Target="GPP"&gt;P&lt;/a&gt;&lt;/td&gt;</v>
      </c>
      <c r="R124" s="2" t="str">
        <f t="shared" si="8"/>
        <v xml:space="preserve">   &lt;td&gt;&lt;/td&gt;</v>
      </c>
      <c r="S124" s="2" t="str">
        <f t="shared" si="9"/>
        <v>&lt;td&gt;&lt;/td&gt;</v>
      </c>
      <c r="T124" s="4" t="s">
        <v>65</v>
      </c>
      <c r="U124" s="42"/>
    </row>
    <row r="125" spans="1:21" x14ac:dyDescent="0.25">
      <c r="A125" s="1">
        <v>1870</v>
      </c>
      <c r="B125" s="19" t="s">
        <v>584</v>
      </c>
      <c r="C125" s="28" t="s">
        <v>307</v>
      </c>
      <c r="D125" s="28" t="s">
        <v>307</v>
      </c>
      <c r="E125" s="19"/>
      <c r="F125" s="18">
        <v>472213</v>
      </c>
      <c r="G125" s="18"/>
      <c r="H125" s="18"/>
      <c r="I125" s="18"/>
      <c r="J125" s="18"/>
      <c r="K125" s="18"/>
      <c r="L125" s="18"/>
      <c r="N125" s="23"/>
      <c r="O125" s="2" t="str">
        <f t="shared" si="5"/>
        <v>&lt;tr class="style3" &gt;&lt;td&gt;&lt;/td&gt;&lt;td&gt;&lt;a href="http://iowagravestones.org/gs_view.php?id=472213" Target="GPP"&gt;P&lt;/a&gt;&lt;/td&gt;   &lt;td&gt;&lt;/td&gt;&lt;td&gt;Haugen, Daughter&lt;/td&gt;&lt;td&gt;1871&lt;/td&gt;&lt;td&gt;1871&lt;/td&gt;&lt;td&gt;&lt;/td&gt;</v>
      </c>
      <c r="P125" s="4" t="str">
        <f t="shared" si="6"/>
        <v>Haugen, Daughter</v>
      </c>
      <c r="Q125" s="2" t="str">
        <f t="shared" si="7"/>
        <v>&lt;td&gt;&lt;a href="http://iowagravestones.org/gs_view.php?id=472213" Target="GPP"&gt;P&lt;/a&gt;&lt;/td&gt;</v>
      </c>
      <c r="R125" s="2" t="str">
        <f t="shared" si="8"/>
        <v xml:space="preserve">   &lt;td&gt;&lt;/td&gt;</v>
      </c>
      <c r="S125" s="2" t="str">
        <f t="shared" si="9"/>
        <v>&lt;td&gt;&lt;/td&gt;</v>
      </c>
      <c r="T125" s="4" t="s">
        <v>65</v>
      </c>
      <c r="U125" s="42"/>
    </row>
    <row r="126" spans="1:21" x14ac:dyDescent="0.25">
      <c r="A126" s="1">
        <v>1870</v>
      </c>
      <c r="B126" s="19" t="s">
        <v>585</v>
      </c>
      <c r="C126" s="28" t="s">
        <v>308</v>
      </c>
      <c r="D126" s="28" t="s">
        <v>89</v>
      </c>
      <c r="E126" s="19"/>
      <c r="F126" s="18">
        <v>472210</v>
      </c>
      <c r="G126" s="18"/>
      <c r="H126" s="18"/>
      <c r="I126" s="18"/>
      <c r="J126" s="18"/>
      <c r="K126" s="18"/>
      <c r="L126" s="18"/>
      <c r="N126" s="23"/>
      <c r="O126" s="2" t="str">
        <f t="shared" si="5"/>
        <v>&lt;tr class="style3" &gt;&lt;td&gt;&lt;/td&gt;&lt;td&gt;&lt;a href="http://iowagravestones.org/gs_view.php?id=472210" Target="GPP"&gt;P&lt;/a&gt;&lt;/td&gt;   &lt;td&gt;&lt;/td&gt;&lt;td&gt;Haugen, Esten P&lt;/td&gt;&lt;td&gt;June 16, 1857&lt;/td&gt;&lt;td&gt;1857&lt;/td&gt;&lt;td&gt;&lt;/td&gt;</v>
      </c>
      <c r="P126" s="4" t="str">
        <f t="shared" si="6"/>
        <v>Haugen, Esten P</v>
      </c>
      <c r="Q126" s="2" t="str">
        <f t="shared" si="7"/>
        <v>&lt;td&gt;&lt;a href="http://iowagravestones.org/gs_view.php?id=472210" Target="GPP"&gt;P&lt;/a&gt;&lt;/td&gt;</v>
      </c>
      <c r="R126" s="2" t="str">
        <f t="shared" si="8"/>
        <v xml:space="preserve">   &lt;td&gt;&lt;/td&gt;</v>
      </c>
      <c r="S126" s="2" t="str">
        <f t="shared" si="9"/>
        <v>&lt;td&gt;&lt;/td&gt;</v>
      </c>
      <c r="T126" s="4" t="s">
        <v>65</v>
      </c>
      <c r="U126" s="42"/>
    </row>
    <row r="127" spans="1:21" x14ac:dyDescent="0.25">
      <c r="A127" s="1">
        <v>1870</v>
      </c>
      <c r="B127" s="19" t="s">
        <v>586</v>
      </c>
      <c r="C127" s="28" t="s">
        <v>309</v>
      </c>
      <c r="D127" s="28" t="s">
        <v>310</v>
      </c>
      <c r="E127" s="19"/>
      <c r="F127" s="18">
        <v>472054</v>
      </c>
      <c r="G127" s="18"/>
      <c r="H127" s="18"/>
      <c r="I127" s="18"/>
      <c r="J127" s="18"/>
      <c r="K127" s="18"/>
      <c r="L127" s="18"/>
      <c r="N127" s="23"/>
      <c r="O127" s="2" t="str">
        <f t="shared" si="5"/>
        <v>&lt;tr class="style3" &gt;&lt;td&gt;&lt;/td&gt;&lt;td&gt;&lt;a href="http://iowagravestones.org/gs_view.php?id=472054" Target="GPP"&gt;P&lt;/a&gt;&lt;/td&gt;   &lt;td&gt;&lt;/td&gt;&lt;td&gt;Haugen, Gjertrude Jensine J&lt;/td&gt;&lt;td&gt;July 1, 1887&lt;/td&gt;&lt;td&gt;Mar 24, 1888&lt;/td&gt;&lt;td&gt;&lt;/td&gt;</v>
      </c>
      <c r="P127" s="4" t="str">
        <f t="shared" si="6"/>
        <v>Haugen, Gjertrude Jensine J</v>
      </c>
      <c r="Q127" s="2" t="str">
        <f t="shared" si="7"/>
        <v>&lt;td&gt;&lt;a href="http://iowagravestones.org/gs_view.php?id=472054" Target="GPP"&gt;P&lt;/a&gt;&lt;/td&gt;</v>
      </c>
      <c r="R127" s="2" t="str">
        <f t="shared" si="8"/>
        <v xml:space="preserve">   &lt;td&gt;&lt;/td&gt;</v>
      </c>
      <c r="S127" s="2" t="str">
        <f t="shared" si="9"/>
        <v>&lt;td&gt;&lt;/td&gt;</v>
      </c>
      <c r="T127" s="4" t="s">
        <v>65</v>
      </c>
      <c r="U127" s="42"/>
    </row>
    <row r="128" spans="1:21" x14ac:dyDescent="0.25">
      <c r="A128" s="1">
        <v>1870</v>
      </c>
      <c r="B128" s="19" t="s">
        <v>587</v>
      </c>
      <c r="C128" s="28" t="s">
        <v>311</v>
      </c>
      <c r="D128" s="28" t="s">
        <v>312</v>
      </c>
      <c r="E128" s="19"/>
      <c r="F128" s="18">
        <v>472398</v>
      </c>
      <c r="G128" s="18"/>
      <c r="H128" s="18"/>
      <c r="I128" s="18"/>
      <c r="J128" s="18"/>
      <c r="K128" s="18"/>
      <c r="L128" s="18"/>
      <c r="N128" s="23"/>
      <c r="O128" s="2" t="str">
        <f t="shared" si="5"/>
        <v>&lt;tr class="style3" &gt;&lt;td&gt;&lt;/td&gt;&lt;td&gt;&lt;a href="http://iowagravestones.org/gs_view.php?id=472398" Target="GPP"&gt;P&lt;/a&gt;&lt;/td&gt;   &lt;td&gt;&lt;/td&gt;&lt;td&gt;Haugen, Gladys L.&lt;/td&gt;&lt;td&gt;Jan. 15, 1908&lt;/td&gt;&lt;td&gt;July 13, 1985&lt;/td&gt;&lt;td&gt;&lt;/td&gt;</v>
      </c>
      <c r="P128" s="4" t="str">
        <f t="shared" si="6"/>
        <v>Haugen, Gladys L.</v>
      </c>
      <c r="Q128" s="2" t="str">
        <f t="shared" si="7"/>
        <v>&lt;td&gt;&lt;a href="http://iowagravestones.org/gs_view.php?id=472398" Target="GPP"&gt;P&lt;/a&gt;&lt;/td&gt;</v>
      </c>
      <c r="R128" s="2" t="str">
        <f t="shared" si="8"/>
        <v xml:space="preserve">   &lt;td&gt;&lt;/td&gt;</v>
      </c>
      <c r="S128" s="2" t="str">
        <f t="shared" si="9"/>
        <v>&lt;td&gt;&lt;/td&gt;</v>
      </c>
      <c r="T128" s="4" t="s">
        <v>65</v>
      </c>
      <c r="U128" s="42"/>
    </row>
    <row r="129" spans="1:21" x14ac:dyDescent="0.25">
      <c r="A129" s="1">
        <v>1870</v>
      </c>
      <c r="B129" s="35" t="s">
        <v>147</v>
      </c>
      <c r="C129" s="33" t="s">
        <v>87</v>
      </c>
      <c r="D129" s="33" t="s">
        <v>88</v>
      </c>
      <c r="E129" s="19" t="s">
        <v>799</v>
      </c>
      <c r="F129" s="34"/>
      <c r="G129" s="34"/>
      <c r="H129" s="34"/>
      <c r="I129" s="34"/>
      <c r="J129" s="34"/>
      <c r="K129" s="34"/>
      <c r="L129" s="34"/>
      <c r="M129" s="34">
        <v>210091</v>
      </c>
      <c r="N129" s="23"/>
      <c r="O129" s="2" t="str">
        <f t="shared" si="5"/>
        <v>&lt;tr class="style3" &gt;&lt;td&gt;&lt;a href="http://iowawpagraves.org/view.php?id=210091" target="WPA"&gt;W&lt;/a&gt;&lt;/td&gt;&lt;td&gt;&lt;/td&gt;   &lt;td&gt;&lt;/td&gt;&lt;td&gt;Haugen, Hilla&lt;/td&gt;&lt;td&gt;Aug 16, 1865&lt;/td&gt;&lt;td&gt;Mar 17, 1884&lt;/td&gt;&lt;td&gt;&lt;/td&gt;</v>
      </c>
      <c r="P129" s="4" t="str">
        <f t="shared" si="6"/>
        <v>Haugen, Hilla</v>
      </c>
      <c r="Q129" s="2" t="str">
        <f t="shared" si="7"/>
        <v>&lt;td&gt;&lt;/td&gt;</v>
      </c>
      <c r="R129" s="2" t="str">
        <f t="shared" si="8"/>
        <v xml:space="preserve">   &lt;td&gt;&lt;/td&gt;</v>
      </c>
      <c r="S129" s="2" t="str">
        <f t="shared" si="9"/>
        <v>&lt;td&gt;&lt;a href="http://iowawpagraves.org/view.php?id=210091" target="WPA"&gt;W&lt;/a&gt;&lt;/td&gt;</v>
      </c>
      <c r="T129" s="4" t="s">
        <v>65</v>
      </c>
      <c r="U129" s="42"/>
    </row>
    <row r="130" spans="1:21" x14ac:dyDescent="0.25">
      <c r="A130" s="1">
        <v>1870</v>
      </c>
      <c r="B130" s="19" t="s">
        <v>769</v>
      </c>
      <c r="C130" s="28" t="s">
        <v>313</v>
      </c>
      <c r="D130" s="28" t="s">
        <v>314</v>
      </c>
      <c r="E130" s="19" t="s">
        <v>799</v>
      </c>
      <c r="F130" s="18">
        <v>472059</v>
      </c>
      <c r="G130" s="18"/>
      <c r="H130" s="18"/>
      <c r="I130" s="18"/>
      <c r="J130" s="18"/>
      <c r="K130" s="18"/>
      <c r="L130" s="18"/>
      <c r="M130" s="34">
        <v>210115</v>
      </c>
      <c r="N130" s="23"/>
      <c r="O130" s="2" t="str">
        <f t="shared" ref="O130:O193" si="10">IF(A130="S",CONCATENATE(Y$1,MID(B130,1,1),Z$1),CONCATENATE("&lt;tr class=""style3"" &gt;",S130,Q130,R130,"&lt;td&gt;",P130,"&lt;/td&gt;&lt;td&gt;",C130,"&lt;/td&gt;&lt;td&gt;",D130,"&lt;/td&gt;&lt;td&gt;",E130,"&lt;/td&gt;"))</f>
        <v>&lt;tr class="style3" &gt;&lt;td&gt;&lt;a href="http://iowawpagraves.org/view.php?id=210115" target="WPA"&gt;W&lt;/a&gt;&lt;/td&gt;&lt;td&gt;&lt;a href="http://iowagravestones.org/gs_view.php?id=472059" Target="GPP"&gt;P&lt;/a&gt;&lt;/td&gt;   &lt;td&gt;&lt;/td&gt;&lt;td&gt;Haugen, James J.&lt;/td&gt;&lt;td&gt;June 25, 1857&lt;/td&gt;&lt;td&gt;June 13, 1910&lt;/td&gt;&lt;td&gt;&lt;/td&gt;</v>
      </c>
      <c r="P130" s="4" t="str">
        <f t="shared" ref="P130:P193" si="11">IF(I130="",B130,CONCATENATE("&lt;a href=""../../CemWeb Pages/WP",I130,".htm""&gt;",B130,"&lt;img src=""../zimages/cam.gif"" alt=""picture"" BORDER=0&gt;"))</f>
        <v>Haugen, James J.</v>
      </c>
      <c r="Q130" s="2" t="str">
        <f t="shared" ref="Q130:Q193" si="12">IF(F130="","&lt;td&gt;&lt;/td&gt;",CONCATENATE("&lt;td&gt;&lt;a href=""http://iowagravestones.org/gs_view.php?id=",F130,""" Target=""GPP""&gt;P&lt;/a&gt;&lt;/td&gt;"))</f>
        <v>&lt;td&gt;&lt;a href="http://iowagravestones.org/gs_view.php?id=472059" Target="GPP"&gt;P&lt;/a&gt;&lt;/td&gt;</v>
      </c>
      <c r="R130" s="2" t="str">
        <f t="shared" ref="R130:R193" si="13">IF(H130="","   &lt;td&gt;&lt;/td&gt;",CONCATENATE("   &lt;td&gt;&lt;a href=""http://iagenweb.org/boards/",G130,"/obituaries/index.cgi?read=",H130,""" Target=""Obits""&gt;O&lt;/a&gt;&lt;/td&gt;"))</f>
        <v xml:space="preserve">   &lt;td&gt;&lt;/td&gt;</v>
      </c>
      <c r="S130" s="2" t="str">
        <f t="shared" ref="S130:S193" si="14">IF(M130="","&lt;td&gt;&lt;/td&gt;",CONCATENATE("&lt;td&gt;&lt;a href=""http://iowawpagraves.org/view.php?id=",M130,""" target=""WPA""&gt;W&lt;/a&gt;&lt;/td&gt;"))</f>
        <v>&lt;td&gt;&lt;a href="http://iowawpagraves.org/view.php?id=210115" target="WPA"&gt;W&lt;/a&gt;&lt;/td&gt;</v>
      </c>
      <c r="T130" s="4" t="s">
        <v>65</v>
      </c>
      <c r="U130" s="42"/>
    </row>
    <row r="131" spans="1:21" x14ac:dyDescent="0.25">
      <c r="A131" s="1">
        <v>1870</v>
      </c>
      <c r="B131" s="19" t="s">
        <v>588</v>
      </c>
      <c r="C131" s="28" t="s">
        <v>315</v>
      </c>
      <c r="D131" s="28" t="s">
        <v>316</v>
      </c>
      <c r="E131" s="19"/>
      <c r="F131" s="18">
        <v>472055</v>
      </c>
      <c r="G131" s="18"/>
      <c r="H131" s="18"/>
      <c r="I131" s="18"/>
      <c r="J131" s="18"/>
      <c r="K131" s="18"/>
      <c r="L131" s="18"/>
      <c r="N131" s="23"/>
      <c r="O131" s="2" t="str">
        <f t="shared" si="10"/>
        <v>&lt;tr class="style3" &gt;&lt;td&gt;&lt;/td&gt;&lt;td&gt;&lt;a href="http://iowagravestones.org/gs_view.php?id=472055" Target="GPP"&gt;P&lt;/a&gt;&lt;/td&gt;   &lt;td&gt;&lt;/td&gt;&lt;td&gt;Haugen, Jens Anderson&lt;/td&gt;&lt;td&gt;July 14, 183?&lt;/td&gt;&lt;td&gt;July 22, 1882&lt;/td&gt;&lt;td&gt;&lt;/td&gt;</v>
      </c>
      <c r="P131" s="4" t="str">
        <f t="shared" si="11"/>
        <v>Haugen, Jens Anderson</v>
      </c>
      <c r="Q131" s="2" t="str">
        <f t="shared" si="12"/>
        <v>&lt;td&gt;&lt;a href="http://iowagravestones.org/gs_view.php?id=472055" Target="GPP"&gt;P&lt;/a&gt;&lt;/td&gt;</v>
      </c>
      <c r="R131" s="2" t="str">
        <f t="shared" si="13"/>
        <v xml:space="preserve">   &lt;td&gt;&lt;/td&gt;</v>
      </c>
      <c r="S131" s="2" t="str">
        <f t="shared" si="14"/>
        <v>&lt;td&gt;&lt;/td&gt;</v>
      </c>
      <c r="T131" s="4" t="s">
        <v>65</v>
      </c>
      <c r="U131" s="42"/>
    </row>
    <row r="132" spans="1:21" x14ac:dyDescent="0.25">
      <c r="A132" s="1">
        <v>1870</v>
      </c>
      <c r="B132" s="19" t="s">
        <v>589</v>
      </c>
      <c r="C132" s="28" t="s">
        <v>307</v>
      </c>
      <c r="D132" s="28" t="s">
        <v>317</v>
      </c>
      <c r="E132" s="19"/>
      <c r="F132" s="18">
        <v>472216</v>
      </c>
      <c r="G132" s="18"/>
      <c r="H132" s="18"/>
      <c r="I132" s="18"/>
      <c r="J132" s="18"/>
      <c r="K132" s="18"/>
      <c r="L132" s="18"/>
      <c r="N132" s="23"/>
      <c r="O132" s="2" t="str">
        <f t="shared" si="10"/>
        <v>&lt;tr class="style3" &gt;&lt;td&gt;&lt;/td&gt;&lt;td&gt;&lt;a href="http://iowagravestones.org/gs_view.php?id=472216" Target="GPP"&gt;P&lt;/a&gt;&lt;/td&gt;   &lt;td&gt;&lt;/td&gt;&lt;td&gt;Haugen, Karen&lt;/td&gt;&lt;td&gt;1871&lt;/td&gt;&lt;td&gt;1947&lt;/td&gt;&lt;td&gt;&lt;/td&gt;</v>
      </c>
      <c r="P132" s="4" t="str">
        <f t="shared" si="11"/>
        <v>Haugen, Karen</v>
      </c>
      <c r="Q132" s="2" t="str">
        <f t="shared" si="12"/>
        <v>&lt;td&gt;&lt;a href="http://iowagravestones.org/gs_view.php?id=472216" Target="GPP"&gt;P&lt;/a&gt;&lt;/td&gt;</v>
      </c>
      <c r="R132" s="2" t="str">
        <f t="shared" si="13"/>
        <v xml:space="preserve">   &lt;td&gt;&lt;/td&gt;</v>
      </c>
      <c r="S132" s="2" t="str">
        <f t="shared" si="14"/>
        <v>&lt;td&gt;&lt;/td&gt;</v>
      </c>
      <c r="T132" s="4" t="s">
        <v>65</v>
      </c>
      <c r="U132" s="42"/>
    </row>
    <row r="133" spans="1:21" x14ac:dyDescent="0.25">
      <c r="A133" s="1">
        <v>1870</v>
      </c>
      <c r="B133" s="35" t="s">
        <v>148</v>
      </c>
      <c r="C133" s="33" t="s">
        <v>90</v>
      </c>
      <c r="D133" s="33" t="s">
        <v>91</v>
      </c>
      <c r="E133" s="19" t="s">
        <v>799</v>
      </c>
      <c r="F133" s="34"/>
      <c r="G133" s="34"/>
      <c r="H133" s="34"/>
      <c r="I133" s="34"/>
      <c r="J133" s="34"/>
      <c r="K133" s="34"/>
      <c r="L133" s="34"/>
      <c r="M133" s="34">
        <v>210099</v>
      </c>
      <c r="N133" s="23"/>
      <c r="O133" s="2" t="str">
        <f t="shared" si="10"/>
        <v>&lt;tr class="style3" &gt;&lt;td&gt;&lt;a href="http://iowawpagraves.org/view.php?id=210099" target="WPA"&gt;W&lt;/a&gt;&lt;/td&gt;&lt;td&gt;&lt;/td&gt;   &lt;td&gt;&lt;/td&gt;&lt;td&gt;Haugen, Ole&lt;/td&gt;&lt;td&gt;Jan 25, 1857&lt;/td&gt;&lt;td&gt;Oct 29, 1885&lt;/td&gt;&lt;td&gt;&lt;/td&gt;</v>
      </c>
      <c r="P133" s="4" t="str">
        <f t="shared" si="11"/>
        <v>Haugen, Ole</v>
      </c>
      <c r="Q133" s="2" t="str">
        <f t="shared" si="12"/>
        <v>&lt;td&gt;&lt;/td&gt;</v>
      </c>
      <c r="R133" s="2" t="str">
        <f t="shared" si="13"/>
        <v xml:space="preserve">   &lt;td&gt;&lt;/td&gt;</v>
      </c>
      <c r="S133" s="2" t="str">
        <f t="shared" si="14"/>
        <v>&lt;td&gt;&lt;a href="http://iowawpagraves.org/view.php?id=210099" target="WPA"&gt;W&lt;/a&gt;&lt;/td&gt;</v>
      </c>
      <c r="T133" s="4" t="s">
        <v>65</v>
      </c>
      <c r="U133" s="42"/>
    </row>
    <row r="134" spans="1:21" x14ac:dyDescent="0.25">
      <c r="A134" s="1">
        <v>1870</v>
      </c>
      <c r="B134" s="19" t="s">
        <v>148</v>
      </c>
      <c r="C134" s="28" t="s">
        <v>318</v>
      </c>
      <c r="D134" s="28" t="s">
        <v>214</v>
      </c>
      <c r="E134" s="19"/>
      <c r="F134" s="18">
        <v>472215</v>
      </c>
      <c r="G134" s="18"/>
      <c r="H134" s="18"/>
      <c r="I134" s="18"/>
      <c r="J134" s="18"/>
      <c r="K134" s="18"/>
      <c r="L134" s="18"/>
      <c r="N134" s="23"/>
      <c r="O134" s="2" t="str">
        <f t="shared" si="10"/>
        <v>&lt;tr class="style3" &gt;&lt;td&gt;&lt;/td&gt;&lt;td&gt;&lt;a href="http://iowagravestones.org/gs_view.php?id=472215" Target="GPP"&gt;P&lt;/a&gt;&lt;/td&gt;   &lt;td&gt;&lt;/td&gt;&lt;td&gt;Haugen, Ole&lt;/td&gt;&lt;td&gt;1867&lt;/td&gt;&lt;td&gt;1953&lt;/td&gt;&lt;td&gt;&lt;/td&gt;</v>
      </c>
      <c r="P134" s="4" t="str">
        <f t="shared" si="11"/>
        <v>Haugen, Ole</v>
      </c>
      <c r="Q134" s="2" t="str">
        <f t="shared" si="12"/>
        <v>&lt;td&gt;&lt;a href="http://iowagravestones.org/gs_view.php?id=472215" Target="GPP"&gt;P&lt;/a&gt;&lt;/td&gt;</v>
      </c>
      <c r="R134" s="2" t="str">
        <f t="shared" si="13"/>
        <v xml:space="preserve">   &lt;td&gt;&lt;/td&gt;</v>
      </c>
      <c r="S134" s="2" t="str">
        <f t="shared" si="14"/>
        <v>&lt;td&gt;&lt;/td&gt;</v>
      </c>
      <c r="T134" s="4" t="s">
        <v>65</v>
      </c>
      <c r="U134" s="42"/>
    </row>
    <row r="135" spans="1:21" x14ac:dyDescent="0.25">
      <c r="A135" s="1">
        <v>1870</v>
      </c>
      <c r="B135" s="19" t="s">
        <v>590</v>
      </c>
      <c r="C135" s="28" t="s">
        <v>319</v>
      </c>
      <c r="D135" s="28" t="s">
        <v>320</v>
      </c>
      <c r="E135" s="19"/>
      <c r="F135" s="18">
        <v>472209</v>
      </c>
      <c r="G135" s="18"/>
      <c r="H135" s="18"/>
      <c r="I135" s="18"/>
      <c r="J135" s="18"/>
      <c r="K135" s="18"/>
      <c r="L135" s="18"/>
      <c r="N135" s="23"/>
      <c r="O135" s="2" t="str">
        <f t="shared" si="10"/>
        <v>&lt;tr class="style3" &gt;&lt;td&gt;&lt;/td&gt;&lt;td&gt;&lt;a href="http://iowagravestones.org/gs_view.php?id=472209" Target="GPP"&gt;P&lt;/a&gt;&lt;/td&gt;   &lt;td&gt;&lt;/td&gt;&lt;td&gt;Haugen, Ole A&lt;/td&gt;&lt;td&gt;Jan 26, 1867&lt;/td&gt;&lt;td&gt;Jan. 18, 1853&lt;/td&gt;&lt;td&gt;&lt;/td&gt;</v>
      </c>
      <c r="P135" s="4" t="str">
        <f t="shared" si="11"/>
        <v>Haugen, Ole A</v>
      </c>
      <c r="Q135" s="2" t="str">
        <f t="shared" si="12"/>
        <v>&lt;td&gt;&lt;a href="http://iowagravestones.org/gs_view.php?id=472209" Target="GPP"&gt;P&lt;/a&gt;&lt;/td&gt;</v>
      </c>
      <c r="R135" s="2" t="str">
        <f t="shared" si="13"/>
        <v xml:space="preserve">   &lt;td&gt;&lt;/td&gt;</v>
      </c>
      <c r="S135" s="2" t="str">
        <f t="shared" si="14"/>
        <v>&lt;td&gt;&lt;/td&gt;</v>
      </c>
      <c r="T135" s="4" t="s">
        <v>65</v>
      </c>
      <c r="U135" s="42"/>
    </row>
    <row r="136" spans="1:21" x14ac:dyDescent="0.25">
      <c r="A136" s="1">
        <v>1870</v>
      </c>
      <c r="B136" s="19" t="s">
        <v>591</v>
      </c>
      <c r="C136" s="28" t="s">
        <v>321</v>
      </c>
      <c r="D136" s="28" t="s">
        <v>322</v>
      </c>
      <c r="E136" s="19"/>
      <c r="F136" s="18">
        <v>472058</v>
      </c>
      <c r="G136" s="18"/>
      <c r="H136" s="18"/>
      <c r="I136" s="18"/>
      <c r="J136" s="18"/>
      <c r="K136" s="18"/>
      <c r="L136" s="18"/>
      <c r="N136" s="23"/>
      <c r="O136" s="2" t="str">
        <f t="shared" si="10"/>
        <v>&lt;tr class="style3" &gt;&lt;td&gt;&lt;/td&gt;&lt;td&gt;&lt;a href="http://iowagravestones.org/gs_view.php?id=472058" Target="GPP"&gt;P&lt;/a&gt;&lt;/td&gt;   &lt;td&gt;&lt;/td&gt;&lt;td&gt;Haugen, Ole Hartvig&lt;/td&gt;&lt;td&gt;June 22, 1893&lt;/td&gt;&lt;td&gt;Jan. 24, 1910&lt;/td&gt;&lt;td&gt;&lt;/td&gt;</v>
      </c>
      <c r="P136" s="4" t="str">
        <f t="shared" si="11"/>
        <v>Haugen, Ole Hartvig</v>
      </c>
      <c r="Q136" s="2" t="str">
        <f t="shared" si="12"/>
        <v>&lt;td&gt;&lt;a href="http://iowagravestones.org/gs_view.php?id=472058" Target="GPP"&gt;P&lt;/a&gt;&lt;/td&gt;</v>
      </c>
      <c r="R136" s="2" t="str">
        <f t="shared" si="13"/>
        <v xml:space="preserve">   &lt;td&gt;&lt;/td&gt;</v>
      </c>
      <c r="S136" s="2" t="str">
        <f t="shared" si="14"/>
        <v>&lt;td&gt;&lt;/td&gt;</v>
      </c>
      <c r="T136" s="4" t="s">
        <v>65</v>
      </c>
      <c r="U136" s="42"/>
    </row>
    <row r="137" spans="1:21" x14ac:dyDescent="0.25">
      <c r="A137" s="1">
        <v>1870</v>
      </c>
      <c r="B137" s="19" t="s">
        <v>592</v>
      </c>
      <c r="C137" s="28" t="s">
        <v>323</v>
      </c>
      <c r="D137" s="28" t="s">
        <v>324</v>
      </c>
      <c r="E137" s="19"/>
      <c r="F137" s="18">
        <v>472212</v>
      </c>
      <c r="G137" s="18"/>
      <c r="H137" s="18"/>
      <c r="I137" s="18"/>
      <c r="J137" s="18"/>
      <c r="K137" s="18"/>
      <c r="L137" s="18"/>
      <c r="N137" s="23"/>
      <c r="O137" s="2" t="str">
        <f t="shared" si="10"/>
        <v>&lt;tr class="style3" &gt;&lt;td&gt;&lt;/td&gt;&lt;td&gt;&lt;a href="http://iowagravestones.org/gs_view.php?id=472212" Target="GPP"&gt;P&lt;/a&gt;&lt;/td&gt;   &lt;td&gt;&lt;/td&gt;&lt;td&gt;Haugen, Ole M&lt;/td&gt;&lt;td&gt;July 7, 1865&lt;/td&gt;&lt;td&gt;1865&lt;/td&gt;&lt;td&gt;&lt;/td&gt;</v>
      </c>
      <c r="P137" s="4" t="str">
        <f t="shared" si="11"/>
        <v>Haugen, Ole M</v>
      </c>
      <c r="Q137" s="2" t="str">
        <f t="shared" si="12"/>
        <v>&lt;td&gt;&lt;a href="http://iowagravestones.org/gs_view.php?id=472212" Target="GPP"&gt;P&lt;/a&gt;&lt;/td&gt;</v>
      </c>
      <c r="R137" s="2" t="str">
        <f t="shared" si="13"/>
        <v xml:space="preserve">   &lt;td&gt;&lt;/td&gt;</v>
      </c>
      <c r="S137" s="2" t="str">
        <f t="shared" si="14"/>
        <v>&lt;td&gt;&lt;/td&gt;</v>
      </c>
      <c r="T137" s="4" t="s">
        <v>65</v>
      </c>
      <c r="U137" s="42"/>
    </row>
    <row r="138" spans="1:21" x14ac:dyDescent="0.25">
      <c r="A138" s="1">
        <v>1870</v>
      </c>
      <c r="B138" s="19" t="s">
        <v>593</v>
      </c>
      <c r="C138" s="28" t="s">
        <v>325</v>
      </c>
      <c r="D138" s="28" t="s">
        <v>326</v>
      </c>
      <c r="E138" s="19"/>
      <c r="F138" s="18">
        <v>472211</v>
      </c>
      <c r="G138" s="18"/>
      <c r="H138" s="18"/>
      <c r="I138" s="18"/>
      <c r="J138" s="18"/>
      <c r="K138" s="18"/>
      <c r="L138" s="18"/>
      <c r="N138" s="23"/>
      <c r="O138" s="2" t="str">
        <f t="shared" si="10"/>
        <v>&lt;tr class="style3" &gt;&lt;td&gt;&lt;/td&gt;&lt;td&gt;&lt;a href="http://iowagravestones.org/gs_view.php?id=472211" Target="GPP"&gt;P&lt;/a&gt;&lt;/td&gt;   &lt;td&gt;&lt;/td&gt;&lt;td&gt;Haugen, Ole P&lt;/td&gt;&lt;td&gt;Jan 26, 1862&lt;/td&gt;&lt;td&gt;1862&lt;/td&gt;&lt;td&gt;&lt;/td&gt;</v>
      </c>
      <c r="P138" s="4" t="str">
        <f t="shared" si="11"/>
        <v>Haugen, Ole P</v>
      </c>
      <c r="Q138" s="2" t="str">
        <f t="shared" si="12"/>
        <v>&lt;td&gt;&lt;a href="http://iowagravestones.org/gs_view.php?id=472211" Target="GPP"&gt;P&lt;/a&gt;&lt;/td&gt;</v>
      </c>
      <c r="R138" s="2" t="str">
        <f t="shared" si="13"/>
        <v xml:space="preserve">   &lt;td&gt;&lt;/td&gt;</v>
      </c>
      <c r="S138" s="2" t="str">
        <f t="shared" si="14"/>
        <v>&lt;td&gt;&lt;/td&gt;</v>
      </c>
      <c r="T138" s="4" t="s">
        <v>65</v>
      </c>
      <c r="U138" s="42"/>
    </row>
    <row r="139" spans="1:21" x14ac:dyDescent="0.25">
      <c r="A139" s="1">
        <v>1870</v>
      </c>
      <c r="B139" s="19" t="s">
        <v>594</v>
      </c>
      <c r="C139" s="28" t="s">
        <v>327</v>
      </c>
      <c r="D139" s="28" t="s">
        <v>328</v>
      </c>
      <c r="E139" s="19"/>
      <c r="F139" s="18">
        <v>472220</v>
      </c>
      <c r="G139" s="18"/>
      <c r="H139" s="18"/>
      <c r="I139" s="18"/>
      <c r="J139" s="18"/>
      <c r="K139" s="18"/>
      <c r="L139" s="18"/>
      <c r="N139" s="23"/>
      <c r="O139" s="2" t="str">
        <f t="shared" si="10"/>
        <v>&lt;tr class="style3" &gt;&lt;td&gt;&lt;/td&gt;&lt;td&gt;&lt;a href="http://iowagravestones.org/gs_view.php?id=472220" Target="GPP"&gt;P&lt;/a&gt;&lt;/td&gt;   &lt;td&gt;&lt;/td&gt;&lt;td&gt;Haugen, Oscar&lt;/td&gt;&lt;td&gt;Apr., 1908&lt;/td&gt;&lt;td&gt;May 1908&lt;/td&gt;&lt;td&gt;&lt;/td&gt;</v>
      </c>
      <c r="P139" s="4" t="str">
        <f t="shared" si="11"/>
        <v>Haugen, Oscar</v>
      </c>
      <c r="Q139" s="2" t="str">
        <f t="shared" si="12"/>
        <v>&lt;td&gt;&lt;a href="http://iowagravestones.org/gs_view.php?id=472220" Target="GPP"&gt;P&lt;/a&gt;&lt;/td&gt;</v>
      </c>
      <c r="R139" s="2" t="str">
        <f t="shared" si="13"/>
        <v xml:space="preserve">   &lt;td&gt;&lt;/td&gt;</v>
      </c>
      <c r="S139" s="2" t="str">
        <f t="shared" si="14"/>
        <v>&lt;td&gt;&lt;/td&gt;</v>
      </c>
      <c r="T139" s="4" t="s">
        <v>65</v>
      </c>
      <c r="U139" s="42"/>
    </row>
    <row r="140" spans="1:21" x14ac:dyDescent="0.25">
      <c r="A140" s="1">
        <v>1870</v>
      </c>
      <c r="B140" s="19" t="s">
        <v>595</v>
      </c>
      <c r="C140" s="28" t="s">
        <v>92</v>
      </c>
      <c r="D140" s="28" t="s">
        <v>329</v>
      </c>
      <c r="E140" s="19" t="s">
        <v>65</v>
      </c>
      <c r="F140" s="18">
        <v>472206</v>
      </c>
      <c r="G140" s="18"/>
      <c r="H140" s="18"/>
      <c r="I140" s="18"/>
      <c r="J140" s="18"/>
      <c r="K140" s="18"/>
      <c r="L140" s="18"/>
      <c r="M140" s="34">
        <v>210126</v>
      </c>
      <c r="N140" s="23"/>
      <c r="O140" s="2" t="str">
        <f t="shared" si="10"/>
        <v>&lt;tr class="style3" &gt;&lt;td&gt;&lt;a href="http://iowawpagraves.org/view.php?id=210126" target="WPA"&gt;W&lt;/a&gt;&lt;/td&gt;&lt;td&gt;&lt;a href="http://iowagravestones.org/gs_view.php?id=472206" Target="GPP"&gt;P&lt;/a&gt;&lt;/td&gt;   &lt;td&gt;&lt;/td&gt;&lt;td&gt;Haugen, Peder Larson&lt;/td&gt;&lt;td&gt;Feb 2, 1816&lt;/td&gt;&lt;td&gt;Sep 16, 1891&lt;/td&gt;&lt;td&gt; &lt;/td&gt;</v>
      </c>
      <c r="P140" s="4" t="str">
        <f t="shared" si="11"/>
        <v>Haugen, Peder Larson</v>
      </c>
      <c r="Q140" s="2" t="str">
        <f t="shared" si="12"/>
        <v>&lt;td&gt;&lt;a href="http://iowagravestones.org/gs_view.php?id=472206" Target="GPP"&gt;P&lt;/a&gt;&lt;/td&gt;</v>
      </c>
      <c r="R140" s="2" t="str">
        <f t="shared" si="13"/>
        <v xml:space="preserve">   &lt;td&gt;&lt;/td&gt;</v>
      </c>
      <c r="S140" s="2" t="str">
        <f t="shared" si="14"/>
        <v>&lt;td&gt;&lt;a href="http://iowawpagraves.org/view.php?id=210126" target="WPA"&gt;W&lt;/a&gt;&lt;/td&gt;</v>
      </c>
      <c r="T140" s="4" t="s">
        <v>65</v>
      </c>
      <c r="U140" s="42"/>
    </row>
    <row r="141" spans="1:21" x14ac:dyDescent="0.25">
      <c r="A141" s="1">
        <v>1870</v>
      </c>
      <c r="B141" s="19" t="s">
        <v>596</v>
      </c>
      <c r="C141" s="28" t="s">
        <v>241</v>
      </c>
      <c r="D141" s="28" t="s">
        <v>80</v>
      </c>
      <c r="E141" s="19"/>
      <c r="F141" s="18">
        <v>472219</v>
      </c>
      <c r="G141" s="18"/>
      <c r="H141" s="18"/>
      <c r="I141" s="18"/>
      <c r="J141" s="18"/>
      <c r="K141" s="18"/>
      <c r="L141" s="18"/>
      <c r="N141" s="23"/>
      <c r="O141" s="2" t="str">
        <f t="shared" si="10"/>
        <v>&lt;tr class="style3" &gt;&lt;td&gt;&lt;/td&gt;&lt;td&gt;&lt;a href="http://iowagravestones.org/gs_view.php?id=472219" Target="GPP"&gt;P&lt;/a&gt;&lt;/td&gt;   &lt;td&gt;&lt;/td&gt;&lt;td&gt;Haugen, Peter&lt;/td&gt;&lt;td&gt;1889&lt;/td&gt;&lt;td&gt;1934&lt;/td&gt;&lt;td&gt;&lt;/td&gt;</v>
      </c>
      <c r="P141" s="4" t="str">
        <f t="shared" si="11"/>
        <v>Haugen, Peter</v>
      </c>
      <c r="Q141" s="2" t="str">
        <f t="shared" si="12"/>
        <v>&lt;td&gt;&lt;a href="http://iowagravestones.org/gs_view.php?id=472219" Target="GPP"&gt;P&lt;/a&gt;&lt;/td&gt;</v>
      </c>
      <c r="R141" s="2" t="str">
        <f t="shared" si="13"/>
        <v xml:space="preserve">   &lt;td&gt;&lt;/td&gt;</v>
      </c>
      <c r="S141" s="2" t="str">
        <f t="shared" si="14"/>
        <v>&lt;td&gt;&lt;/td&gt;</v>
      </c>
      <c r="T141" s="4" t="s">
        <v>65</v>
      </c>
      <c r="U141" s="42"/>
    </row>
    <row r="142" spans="1:21" x14ac:dyDescent="0.25">
      <c r="A142" s="1">
        <v>1870</v>
      </c>
      <c r="B142" s="19" t="s">
        <v>597</v>
      </c>
      <c r="C142" s="28" t="s">
        <v>196</v>
      </c>
      <c r="D142" s="28" t="s">
        <v>330</v>
      </c>
      <c r="E142" s="19"/>
      <c r="F142" s="18">
        <v>472488</v>
      </c>
      <c r="G142" s="18"/>
      <c r="H142" s="18"/>
      <c r="I142" s="18"/>
      <c r="J142" s="18"/>
      <c r="K142" s="18"/>
      <c r="L142" s="18"/>
      <c r="N142" s="23"/>
      <c r="O142" s="2" t="str">
        <f t="shared" si="10"/>
        <v>&lt;tr class="style3" &gt;&lt;td&gt;&lt;/td&gt;&lt;td&gt;&lt;a href="http://iowagravestones.org/gs_view.php?id=472488" Target="GPP"&gt;P&lt;/a&gt;&lt;/td&gt;   &lt;td&gt;&lt;/td&gt;&lt;td&gt;Haugen, Vneda&lt;/td&gt;&lt;td&gt;1914&lt;/td&gt;&lt;td&gt;2007&lt;/td&gt;&lt;td&gt;&lt;/td&gt;</v>
      </c>
      <c r="P142" s="4" t="str">
        <f t="shared" si="11"/>
        <v>Haugen, Vneda</v>
      </c>
      <c r="Q142" s="2" t="str">
        <f t="shared" si="12"/>
        <v>&lt;td&gt;&lt;a href="http://iowagravestones.org/gs_view.php?id=472488" Target="GPP"&gt;P&lt;/a&gt;&lt;/td&gt;</v>
      </c>
      <c r="R142" s="2" t="str">
        <f t="shared" si="13"/>
        <v xml:space="preserve">   &lt;td&gt;&lt;/td&gt;</v>
      </c>
      <c r="S142" s="2" t="str">
        <f t="shared" si="14"/>
        <v>&lt;td&gt;&lt;/td&gt;</v>
      </c>
      <c r="T142" s="4" t="s">
        <v>65</v>
      </c>
      <c r="U142" s="42"/>
    </row>
    <row r="143" spans="1:21" x14ac:dyDescent="0.25">
      <c r="A143" s="1">
        <v>1870</v>
      </c>
      <c r="B143" s="19" t="s">
        <v>598</v>
      </c>
      <c r="C143" s="28" t="s">
        <v>331</v>
      </c>
      <c r="D143" s="28" t="s">
        <v>332</v>
      </c>
      <c r="E143" s="19"/>
      <c r="F143" s="18">
        <v>472486</v>
      </c>
      <c r="G143" s="18"/>
      <c r="H143" s="18"/>
      <c r="I143" s="18"/>
      <c r="J143" s="18"/>
      <c r="K143" s="18"/>
      <c r="L143" s="18"/>
      <c r="N143" s="23"/>
      <c r="O143" s="2" t="str">
        <f t="shared" si="10"/>
        <v>&lt;tr class="style3" &gt;&lt;td&gt;&lt;/td&gt;&lt;td&gt;&lt;a href="http://iowagravestones.org/gs_view.php?id=472486" Target="GPP"&gt;P&lt;/a&gt;&lt;/td&gt;   &lt;td&gt;&lt;/td&gt;&lt;td&gt;Hougen, Paul Jay Jerome&lt;/td&gt;&lt;td&gt;Nov. 19, 1957&lt;/td&gt;&lt;td&gt;Mar. 11, 1996&lt;/td&gt;&lt;td&gt;&lt;/td&gt;</v>
      </c>
      <c r="P143" s="4" t="str">
        <f t="shared" si="11"/>
        <v>Hougen, Paul Jay Jerome</v>
      </c>
      <c r="Q143" s="2" t="str">
        <f t="shared" si="12"/>
        <v>&lt;td&gt;&lt;a href="http://iowagravestones.org/gs_view.php?id=472486" Target="GPP"&gt;P&lt;/a&gt;&lt;/td&gt;</v>
      </c>
      <c r="R143" s="2" t="str">
        <f t="shared" si="13"/>
        <v xml:space="preserve">   &lt;td&gt;&lt;/td&gt;</v>
      </c>
      <c r="S143" s="2" t="str">
        <f t="shared" si="14"/>
        <v>&lt;td&gt;&lt;/td&gt;</v>
      </c>
      <c r="T143" s="4" t="s">
        <v>65</v>
      </c>
      <c r="U143" s="42"/>
    </row>
    <row r="144" spans="1:21" ht="15.75" x14ac:dyDescent="0.25">
      <c r="A144" s="1">
        <v>1870</v>
      </c>
      <c r="B144" s="26" t="s">
        <v>21</v>
      </c>
      <c r="C144" s="27" t="s">
        <v>5</v>
      </c>
      <c r="D144" s="27" t="s">
        <v>6</v>
      </c>
      <c r="E144" s="27" t="s">
        <v>7</v>
      </c>
      <c r="F144" s="17"/>
      <c r="G144" s="17"/>
      <c r="H144" s="17"/>
      <c r="I144" s="17"/>
      <c r="J144" s="17"/>
      <c r="K144" s="17"/>
      <c r="L144" s="17"/>
      <c r="M144" s="17"/>
      <c r="N144" s="23"/>
      <c r="O144" s="2" t="str">
        <f t="shared" si="10"/>
        <v>&lt;tr class="style3" &gt;&lt;td&gt;&lt;/td&gt;&lt;td&gt;&lt;/td&gt;   &lt;td&gt;&lt;/td&gt;&lt;td&gt;Iaaa                            Names&lt;/td&gt;&lt;td&gt;Birth Date&lt;/td&gt;&lt;td&gt;Death Date&lt;/td&gt;&lt;td&gt;Inscription/Contributor's comment&lt;/td&gt;</v>
      </c>
      <c r="P144" s="4" t="str">
        <f t="shared" si="11"/>
        <v>Iaaa                            Names</v>
      </c>
      <c r="Q144" s="2" t="str">
        <f t="shared" si="12"/>
        <v>&lt;td&gt;&lt;/td&gt;</v>
      </c>
      <c r="R144" s="2" t="str">
        <f t="shared" si="13"/>
        <v xml:space="preserve">   &lt;td&gt;&lt;/td&gt;</v>
      </c>
      <c r="S144" s="2" t="str">
        <f t="shared" si="14"/>
        <v>&lt;td&gt;&lt;/td&gt;</v>
      </c>
      <c r="T144" s="4" t="s">
        <v>65</v>
      </c>
      <c r="U144" s="42"/>
    </row>
    <row r="145" spans="1:21" x14ac:dyDescent="0.25">
      <c r="A145" s="1">
        <v>1870</v>
      </c>
      <c r="B145" s="19" t="s">
        <v>599</v>
      </c>
      <c r="C145" s="28" t="s">
        <v>275</v>
      </c>
      <c r="D145" s="28" t="s">
        <v>182</v>
      </c>
      <c r="E145" s="19"/>
      <c r="F145" s="18">
        <v>472392</v>
      </c>
      <c r="G145" s="18"/>
      <c r="H145" s="18"/>
      <c r="I145" s="18"/>
      <c r="J145" s="18"/>
      <c r="K145" s="18"/>
      <c r="L145" s="18"/>
      <c r="N145" s="23"/>
      <c r="O145" s="2" t="str">
        <f t="shared" si="10"/>
        <v>&lt;tr class="style3" &gt;&lt;td&gt;&lt;/td&gt;&lt;td&gt;&lt;a href="http://iowagravestones.org/gs_view.php?id=472392" Target="GPP"&gt;P&lt;/a&gt;&lt;/td&gt;   &lt;td&gt;&lt;/td&gt;&lt;td&gt;Iverson, Charlotte K&lt;/td&gt;&lt;td&gt;1921&lt;/td&gt;&lt;td&gt;1989&lt;/td&gt;&lt;td&gt;&lt;/td&gt;</v>
      </c>
      <c r="P145" s="4" t="str">
        <f t="shared" si="11"/>
        <v>Iverson, Charlotte K</v>
      </c>
      <c r="Q145" s="2" t="str">
        <f t="shared" si="12"/>
        <v>&lt;td&gt;&lt;a href="http://iowagravestones.org/gs_view.php?id=472392" Target="GPP"&gt;P&lt;/a&gt;&lt;/td&gt;</v>
      </c>
      <c r="R145" s="2" t="str">
        <f t="shared" si="13"/>
        <v xml:space="preserve">   &lt;td&gt;&lt;/td&gt;</v>
      </c>
      <c r="S145" s="2" t="str">
        <f t="shared" si="14"/>
        <v>&lt;td&gt;&lt;/td&gt;</v>
      </c>
      <c r="T145" s="4" t="s">
        <v>65</v>
      </c>
      <c r="U145" s="42"/>
    </row>
    <row r="146" spans="1:21" x14ac:dyDescent="0.25">
      <c r="A146" s="1">
        <v>1870</v>
      </c>
      <c r="B146" s="19" t="s">
        <v>600</v>
      </c>
      <c r="C146" s="28" t="s">
        <v>333</v>
      </c>
      <c r="D146" s="28" t="s">
        <v>334</v>
      </c>
      <c r="E146" s="19"/>
      <c r="F146" s="18">
        <v>472194</v>
      </c>
      <c r="G146" s="18"/>
      <c r="H146" s="18"/>
      <c r="I146" s="18"/>
      <c r="J146" s="18"/>
      <c r="K146" s="18"/>
      <c r="L146" s="18"/>
      <c r="N146" s="23"/>
      <c r="O146" s="2" t="str">
        <f t="shared" si="10"/>
        <v>&lt;tr class="style3" &gt;&lt;td&gt;&lt;/td&gt;&lt;td&gt;&lt;a href="http://iowagravestones.org/gs_view.php?id=472194" Target="GPP"&gt;P&lt;/a&gt;&lt;/td&gt;   &lt;td&gt;&lt;/td&gt;&lt;td&gt;Iverson, Ida&lt;/td&gt;&lt;td&gt;Jan 2, 1886&lt;/td&gt;&lt;td&gt;Mar. 10, 1976&lt;/td&gt;&lt;td&gt;&lt;/td&gt;</v>
      </c>
      <c r="P146" s="4" t="str">
        <f t="shared" si="11"/>
        <v>Iverson, Ida</v>
      </c>
      <c r="Q146" s="2" t="str">
        <f t="shared" si="12"/>
        <v>&lt;td&gt;&lt;a href="http://iowagravestones.org/gs_view.php?id=472194" Target="GPP"&gt;P&lt;/a&gt;&lt;/td&gt;</v>
      </c>
      <c r="R146" s="2" t="str">
        <f t="shared" si="13"/>
        <v xml:space="preserve">   &lt;td&gt;&lt;/td&gt;</v>
      </c>
      <c r="S146" s="2" t="str">
        <f t="shared" si="14"/>
        <v>&lt;td&gt;&lt;/td&gt;</v>
      </c>
      <c r="T146" s="4" t="s">
        <v>65</v>
      </c>
      <c r="U146" s="42"/>
    </row>
    <row r="147" spans="1:21" x14ac:dyDescent="0.25">
      <c r="A147" s="1">
        <v>1870</v>
      </c>
      <c r="B147" s="19" t="s">
        <v>601</v>
      </c>
      <c r="C147" s="28" t="s">
        <v>335</v>
      </c>
      <c r="D147" s="28" t="s">
        <v>336</v>
      </c>
      <c r="E147" s="19"/>
      <c r="F147" s="18">
        <v>472229</v>
      </c>
      <c r="G147" s="18"/>
      <c r="H147" s="18"/>
      <c r="I147" s="18"/>
      <c r="J147" s="18"/>
      <c r="K147" s="18"/>
      <c r="L147" s="18"/>
      <c r="N147" s="23"/>
      <c r="O147" s="2" t="str">
        <f t="shared" si="10"/>
        <v>&lt;tr class="style3" &gt;&lt;td&gt;&lt;/td&gt;&lt;td&gt;&lt;a href="http://iowagravestones.org/gs_view.php?id=472229" Target="GPP"&gt;P&lt;/a&gt;&lt;/td&gt;   &lt;td&gt;&lt;/td&gt;&lt;td&gt;Iverson, Ingeri&lt;/td&gt;&lt;td&gt;1856&lt;/td&gt;&lt;td&gt;1946&lt;/td&gt;&lt;td&gt;&lt;/td&gt;</v>
      </c>
      <c r="P147" s="4" t="str">
        <f t="shared" si="11"/>
        <v>Iverson, Ingeri</v>
      </c>
      <c r="Q147" s="2" t="str">
        <f t="shared" si="12"/>
        <v>&lt;td&gt;&lt;a href="http://iowagravestones.org/gs_view.php?id=472229" Target="GPP"&gt;P&lt;/a&gt;&lt;/td&gt;</v>
      </c>
      <c r="R147" s="2" t="str">
        <f t="shared" si="13"/>
        <v xml:space="preserve">   &lt;td&gt;&lt;/td&gt;</v>
      </c>
      <c r="S147" s="2" t="str">
        <f t="shared" si="14"/>
        <v>&lt;td&gt;&lt;/td&gt;</v>
      </c>
      <c r="T147" s="4" t="s">
        <v>65</v>
      </c>
      <c r="U147" s="42"/>
    </row>
    <row r="148" spans="1:21" x14ac:dyDescent="0.25">
      <c r="A148" s="1">
        <v>1870</v>
      </c>
      <c r="B148" s="19" t="s">
        <v>602</v>
      </c>
      <c r="C148" s="28" t="s">
        <v>337</v>
      </c>
      <c r="D148" s="28" t="s">
        <v>227</v>
      </c>
      <c r="E148" s="19"/>
      <c r="F148" s="18">
        <v>472394</v>
      </c>
      <c r="G148" s="18"/>
      <c r="H148" s="18"/>
      <c r="I148" s="18"/>
      <c r="J148" s="18"/>
      <c r="K148" s="18"/>
      <c r="L148" s="18"/>
      <c r="N148" s="23"/>
      <c r="O148" s="2" t="str">
        <f t="shared" si="10"/>
        <v>&lt;tr class="style3" &gt;&lt;td&gt;&lt;/td&gt;&lt;td&gt;&lt;a href="http://iowagravestones.org/gs_view.php?id=472394" Target="GPP"&gt;P&lt;/a&gt;&lt;/td&gt;   &lt;td&gt;&lt;/td&gt;&lt;td&gt;Iverson, Ingrie Anna&lt;/td&gt;&lt;td&gt;1918&lt;/td&gt;&lt;td&gt;2008&lt;/td&gt;&lt;td&gt;&lt;/td&gt;</v>
      </c>
      <c r="P148" s="4" t="str">
        <f t="shared" si="11"/>
        <v>Iverson, Ingrie Anna</v>
      </c>
      <c r="Q148" s="2" t="str">
        <f t="shared" si="12"/>
        <v>&lt;td&gt;&lt;a href="http://iowagravestones.org/gs_view.php?id=472394" Target="GPP"&gt;P&lt;/a&gt;&lt;/td&gt;</v>
      </c>
      <c r="R148" s="2" t="str">
        <f t="shared" si="13"/>
        <v xml:space="preserve">   &lt;td&gt;&lt;/td&gt;</v>
      </c>
      <c r="S148" s="2" t="str">
        <f t="shared" si="14"/>
        <v>&lt;td&gt;&lt;/td&gt;</v>
      </c>
      <c r="T148" s="4" t="s">
        <v>65</v>
      </c>
      <c r="U148" s="42"/>
    </row>
    <row r="149" spans="1:21" x14ac:dyDescent="0.25">
      <c r="A149" s="1">
        <v>1870</v>
      </c>
      <c r="B149" s="19" t="s">
        <v>603</v>
      </c>
      <c r="C149" s="28" t="s">
        <v>338</v>
      </c>
      <c r="D149" s="28" t="s">
        <v>339</v>
      </c>
      <c r="E149" s="19"/>
      <c r="F149" s="18">
        <v>472248</v>
      </c>
      <c r="G149" s="18"/>
      <c r="H149" s="18"/>
      <c r="I149" s="18"/>
      <c r="J149" s="18"/>
      <c r="K149" s="18"/>
      <c r="L149" s="18"/>
      <c r="N149" s="23"/>
      <c r="O149" s="2" t="str">
        <f t="shared" si="10"/>
        <v>&lt;tr class="style3" &gt;&lt;td&gt;&lt;/td&gt;&lt;td&gt;&lt;a href="http://iowagravestones.org/gs_view.php?id=472248" Target="GPP"&gt;P&lt;/a&gt;&lt;/td&gt;   &lt;td&gt;&lt;/td&gt;&lt;td&gt;Iverson, Jay Eric&lt;/td&gt;&lt;td&gt;June 8, 1959&lt;/td&gt;&lt;td&gt;June 9, 1959&lt;/td&gt;&lt;td&gt;&lt;/td&gt;</v>
      </c>
      <c r="P149" s="4" t="str">
        <f t="shared" si="11"/>
        <v>Iverson, Jay Eric</v>
      </c>
      <c r="Q149" s="2" t="str">
        <f t="shared" si="12"/>
        <v>&lt;td&gt;&lt;a href="http://iowagravestones.org/gs_view.php?id=472248" Target="GPP"&gt;P&lt;/a&gt;&lt;/td&gt;</v>
      </c>
      <c r="R149" s="2" t="str">
        <f t="shared" si="13"/>
        <v xml:space="preserve">   &lt;td&gt;&lt;/td&gt;</v>
      </c>
      <c r="S149" s="2" t="str">
        <f t="shared" si="14"/>
        <v>&lt;td&gt;&lt;/td&gt;</v>
      </c>
      <c r="T149" s="4" t="s">
        <v>65</v>
      </c>
      <c r="U149" s="42"/>
    </row>
    <row r="150" spans="1:21" x14ac:dyDescent="0.25">
      <c r="A150" s="1">
        <v>1870</v>
      </c>
      <c r="B150" s="19" t="s">
        <v>604</v>
      </c>
      <c r="C150" s="28" t="s">
        <v>99</v>
      </c>
      <c r="D150" s="28" t="s">
        <v>340</v>
      </c>
      <c r="E150" s="19"/>
      <c r="F150" s="18">
        <v>472390</v>
      </c>
      <c r="G150" s="18"/>
      <c r="H150" s="18"/>
      <c r="I150" s="18"/>
      <c r="J150" s="18"/>
      <c r="K150" s="18"/>
      <c r="L150" s="18"/>
      <c r="N150" s="23"/>
      <c r="O150" s="2" t="str">
        <f t="shared" si="10"/>
        <v>&lt;tr class="style3" &gt;&lt;td&gt;&lt;/td&gt;&lt;td&gt;&lt;a href="http://iowagravestones.org/gs_view.php?id=472390" Target="GPP"&gt;P&lt;/a&gt;&lt;/td&gt;   &lt;td&gt;&lt;/td&gt;&lt;td&gt;Iverson, Knute&lt;/td&gt;&lt;td&gt;1883&lt;/td&gt;&lt;td&gt;1956&lt;/td&gt;&lt;td&gt;&lt;/td&gt;</v>
      </c>
      <c r="P150" s="4" t="str">
        <f t="shared" si="11"/>
        <v>Iverson, Knute</v>
      </c>
      <c r="Q150" s="2" t="str">
        <f t="shared" si="12"/>
        <v>&lt;td&gt;&lt;a href="http://iowagravestones.org/gs_view.php?id=472390" Target="GPP"&gt;P&lt;/a&gt;&lt;/td&gt;</v>
      </c>
      <c r="R150" s="2" t="str">
        <f t="shared" si="13"/>
        <v xml:space="preserve">   &lt;td&gt;&lt;/td&gt;</v>
      </c>
      <c r="S150" s="2" t="str">
        <f t="shared" si="14"/>
        <v>&lt;td&gt;&lt;/td&gt;</v>
      </c>
      <c r="T150" s="4" t="s">
        <v>65</v>
      </c>
      <c r="U150" s="42"/>
    </row>
    <row r="151" spans="1:21" x14ac:dyDescent="0.25">
      <c r="A151" s="1">
        <v>1870</v>
      </c>
      <c r="B151" s="19" t="s">
        <v>605</v>
      </c>
      <c r="C151" s="28"/>
      <c r="D151" s="28"/>
      <c r="E151" s="19"/>
      <c r="F151" s="18">
        <v>472389</v>
      </c>
      <c r="G151" s="18"/>
      <c r="H151" s="18"/>
      <c r="I151" s="18"/>
      <c r="J151" s="18"/>
      <c r="K151" s="18"/>
      <c r="L151" s="18"/>
      <c r="N151" s="23"/>
      <c r="O151" s="2" t="str">
        <f t="shared" si="10"/>
        <v>&lt;tr class="style3" &gt;&lt;td&gt;&lt;/td&gt;&lt;td&gt;&lt;a href="http://iowagravestones.org/gs_view.php?id=472389" Target="GPP"&gt;P&lt;/a&gt;&lt;/td&gt;   &lt;td&gt;&lt;/td&gt;&lt;td&gt;Iverson, Knute Family Stone&lt;/td&gt;&lt;td&gt;&lt;/td&gt;&lt;td&gt;&lt;/td&gt;&lt;td&gt;&lt;/td&gt;</v>
      </c>
      <c r="P151" s="4" t="str">
        <f t="shared" si="11"/>
        <v>Iverson, Knute Family Stone</v>
      </c>
      <c r="Q151" s="2" t="str">
        <f t="shared" si="12"/>
        <v>&lt;td&gt;&lt;a href="http://iowagravestones.org/gs_view.php?id=472389" Target="GPP"&gt;P&lt;/a&gt;&lt;/td&gt;</v>
      </c>
      <c r="R151" s="2" t="str">
        <f t="shared" si="13"/>
        <v xml:space="preserve">   &lt;td&gt;&lt;/td&gt;</v>
      </c>
      <c r="S151" s="2" t="str">
        <f t="shared" si="14"/>
        <v>&lt;td&gt;&lt;/td&gt;</v>
      </c>
      <c r="T151" s="4" t="s">
        <v>65</v>
      </c>
      <c r="U151" s="42"/>
    </row>
    <row r="152" spans="1:21" x14ac:dyDescent="0.25">
      <c r="A152" s="1">
        <v>1870</v>
      </c>
      <c r="B152" s="19" t="s">
        <v>606</v>
      </c>
      <c r="C152" s="28" t="s">
        <v>341</v>
      </c>
      <c r="D152" s="28" t="s">
        <v>342</v>
      </c>
      <c r="E152" s="19"/>
      <c r="F152" s="18">
        <v>472228</v>
      </c>
      <c r="G152" s="18"/>
      <c r="H152" s="18"/>
      <c r="I152" s="18"/>
      <c r="J152" s="18"/>
      <c r="K152" s="18"/>
      <c r="L152" s="18"/>
      <c r="N152" s="23"/>
      <c r="O152" s="2" t="str">
        <f t="shared" si="10"/>
        <v>&lt;tr class="style3" &gt;&lt;td&gt;&lt;/td&gt;&lt;td&gt;&lt;a href="http://iowagravestones.org/gs_view.php?id=472228" Target="GPP"&gt;P&lt;/a&gt;&lt;/td&gt;   &lt;td&gt;&lt;/td&gt;&lt;td&gt;Iverson, Lars L&lt;/td&gt;&lt;td&gt;1852&lt;/td&gt;&lt;td&gt;1944&lt;/td&gt;&lt;td&gt;&lt;/td&gt;</v>
      </c>
      <c r="P152" s="4" t="str">
        <f t="shared" si="11"/>
        <v>Iverson, Lars L</v>
      </c>
      <c r="Q152" s="2" t="str">
        <f t="shared" si="12"/>
        <v>&lt;td&gt;&lt;a href="http://iowagravestones.org/gs_view.php?id=472228" Target="GPP"&gt;P&lt;/a&gt;&lt;/td&gt;</v>
      </c>
      <c r="R152" s="2" t="str">
        <f t="shared" si="13"/>
        <v xml:space="preserve">   &lt;td&gt;&lt;/td&gt;</v>
      </c>
      <c r="S152" s="2" t="str">
        <f t="shared" si="14"/>
        <v>&lt;td&gt;&lt;/td&gt;</v>
      </c>
      <c r="T152" s="4" t="s">
        <v>65</v>
      </c>
      <c r="U152" s="42"/>
    </row>
    <row r="153" spans="1:21" x14ac:dyDescent="0.25">
      <c r="A153" s="1">
        <v>1870</v>
      </c>
      <c r="B153" s="19" t="s">
        <v>607</v>
      </c>
      <c r="C153" s="28" t="s">
        <v>84</v>
      </c>
      <c r="D153" s="28" t="s">
        <v>343</v>
      </c>
      <c r="E153" s="19"/>
      <c r="F153" s="18">
        <v>472393</v>
      </c>
      <c r="G153" s="18"/>
      <c r="H153" s="18"/>
      <c r="I153" s="18"/>
      <c r="J153" s="18"/>
      <c r="K153" s="18"/>
      <c r="L153" s="18"/>
      <c r="N153" s="23"/>
      <c r="O153" s="2" t="str">
        <f t="shared" si="10"/>
        <v>&lt;tr class="style3" &gt;&lt;td&gt;&lt;/td&gt;&lt;td&gt;&lt;a href="http://iowagravestones.org/gs_view.php?id=472393" Target="GPP"&gt;P&lt;/a&gt;&lt;/td&gt;   &lt;td&gt;&lt;/td&gt;&lt;td&gt;Iverson, Lester E&lt;/td&gt;&lt;td&gt;1920&lt;/td&gt;&lt;td&gt;1991&lt;/td&gt;&lt;td&gt;&lt;/td&gt;</v>
      </c>
      <c r="P153" s="4" t="str">
        <f t="shared" si="11"/>
        <v>Iverson, Lester E</v>
      </c>
      <c r="Q153" s="2" t="str">
        <f t="shared" si="12"/>
        <v>&lt;td&gt;&lt;a href="http://iowagravestones.org/gs_view.php?id=472393" Target="GPP"&gt;P&lt;/a&gt;&lt;/td&gt;</v>
      </c>
      <c r="R153" s="2" t="str">
        <f t="shared" si="13"/>
        <v xml:space="preserve">   &lt;td&gt;&lt;/td&gt;</v>
      </c>
      <c r="S153" s="2" t="str">
        <f t="shared" si="14"/>
        <v>&lt;td&gt;&lt;/td&gt;</v>
      </c>
      <c r="T153" s="4" t="s">
        <v>65</v>
      </c>
      <c r="U153" s="42"/>
    </row>
    <row r="154" spans="1:21" x14ac:dyDescent="0.25">
      <c r="A154" s="1">
        <v>1870</v>
      </c>
      <c r="B154" s="19" t="s">
        <v>608</v>
      </c>
      <c r="C154" s="28" t="s">
        <v>344</v>
      </c>
      <c r="D154" s="28" t="s">
        <v>345</v>
      </c>
      <c r="E154" s="19"/>
      <c r="F154" s="18">
        <v>472230</v>
      </c>
      <c r="G154" s="18"/>
      <c r="H154" s="18"/>
      <c r="I154" s="18"/>
      <c r="J154" s="18"/>
      <c r="K154" s="18"/>
      <c r="L154" s="18"/>
      <c r="N154" s="23"/>
      <c r="O154" s="2" t="str">
        <f t="shared" si="10"/>
        <v>&lt;tr class="style3" &gt;&lt;td&gt;&lt;/td&gt;&lt;td&gt;&lt;a href="http://iowagravestones.org/gs_view.php?id=472230" Target="GPP"&gt;P&lt;/a&gt;&lt;/td&gt;   &lt;td&gt;&lt;/td&gt;&lt;td&gt;Iverson, Louis O&lt;/td&gt;&lt;td&gt;Mar 12, 1878&lt;/td&gt;&lt;td&gt;July 11, 1957&lt;/td&gt;&lt;td&gt;&lt;/td&gt;</v>
      </c>
      <c r="P154" s="4" t="str">
        <f t="shared" si="11"/>
        <v>Iverson, Louis O</v>
      </c>
      <c r="Q154" s="2" t="str">
        <f t="shared" si="12"/>
        <v>&lt;td&gt;&lt;a href="http://iowagravestones.org/gs_view.php?id=472230" Target="GPP"&gt;P&lt;/a&gt;&lt;/td&gt;</v>
      </c>
      <c r="R154" s="2" t="str">
        <f t="shared" si="13"/>
        <v xml:space="preserve">   &lt;td&gt;&lt;/td&gt;</v>
      </c>
      <c r="S154" s="2" t="str">
        <f t="shared" si="14"/>
        <v>&lt;td&gt;&lt;/td&gt;</v>
      </c>
      <c r="T154" s="4" t="s">
        <v>65</v>
      </c>
      <c r="U154" s="42"/>
    </row>
    <row r="155" spans="1:21" x14ac:dyDescent="0.25">
      <c r="A155" s="1">
        <v>1870</v>
      </c>
      <c r="B155" s="19" t="s">
        <v>609</v>
      </c>
      <c r="C155" s="28" t="s">
        <v>63</v>
      </c>
      <c r="D155" s="28" t="s">
        <v>218</v>
      </c>
      <c r="E155" s="19"/>
      <c r="F155" s="18">
        <v>472391</v>
      </c>
      <c r="G155" s="18"/>
      <c r="H155" s="18"/>
      <c r="I155" s="18"/>
      <c r="J155" s="18"/>
      <c r="K155" s="18"/>
      <c r="L155" s="18"/>
      <c r="N155" s="23"/>
      <c r="O155" s="2" t="str">
        <f t="shared" si="10"/>
        <v>&lt;tr class="style3" &gt;&lt;td&gt;&lt;/td&gt;&lt;td&gt;&lt;a href="http://iowagravestones.org/gs_view.php?id=472391" Target="GPP"&gt;P&lt;/a&gt;&lt;/td&gt;   &lt;td&gt;&lt;/td&gt;&lt;td&gt;Iverson, Tilla Clara&lt;/td&gt;&lt;td&gt;1884&lt;/td&gt;&lt;td&gt;1941&lt;/td&gt;&lt;td&gt;&lt;/td&gt;</v>
      </c>
      <c r="P155" s="4" t="str">
        <f t="shared" si="11"/>
        <v>Iverson, Tilla Clara</v>
      </c>
      <c r="Q155" s="2" t="str">
        <f t="shared" si="12"/>
        <v>&lt;td&gt;&lt;a href="http://iowagravestones.org/gs_view.php?id=472391" Target="GPP"&gt;P&lt;/a&gt;&lt;/td&gt;</v>
      </c>
      <c r="R155" s="2" t="str">
        <f t="shared" si="13"/>
        <v xml:space="preserve">   &lt;td&gt;&lt;/td&gt;</v>
      </c>
      <c r="S155" s="2" t="str">
        <f t="shared" si="14"/>
        <v>&lt;td&gt;&lt;/td&gt;</v>
      </c>
      <c r="T155" s="4" t="s">
        <v>65</v>
      </c>
      <c r="U155" s="42"/>
    </row>
    <row r="156" spans="1:21" ht="15.75" x14ac:dyDescent="0.25">
      <c r="A156" s="1">
        <v>1870</v>
      </c>
      <c r="B156" s="26" t="s">
        <v>22</v>
      </c>
      <c r="C156" s="27" t="s">
        <v>5</v>
      </c>
      <c r="D156" s="27" t="s">
        <v>6</v>
      </c>
      <c r="E156" s="27" t="s">
        <v>7</v>
      </c>
      <c r="F156" s="17"/>
      <c r="G156" s="17"/>
      <c r="H156" s="17"/>
      <c r="I156" s="17"/>
      <c r="J156" s="17"/>
      <c r="K156" s="17"/>
      <c r="L156" s="17"/>
      <c r="M156" s="17"/>
      <c r="N156" s="23"/>
      <c r="O156" s="2" t="str">
        <f t="shared" si="10"/>
        <v>&lt;tr class="style3" &gt;&lt;td&gt;&lt;/td&gt;&lt;td&gt;&lt;/td&gt;   &lt;td&gt;&lt;/td&gt;&lt;td&gt;Jaaa                            Names&lt;/td&gt;&lt;td&gt;Birth Date&lt;/td&gt;&lt;td&gt;Death Date&lt;/td&gt;&lt;td&gt;Inscription/Contributor's comment&lt;/td&gt;</v>
      </c>
      <c r="P156" s="4" t="str">
        <f t="shared" si="11"/>
        <v>Jaaa                            Names</v>
      </c>
      <c r="Q156" s="2" t="str">
        <f t="shared" si="12"/>
        <v>&lt;td&gt;&lt;/td&gt;</v>
      </c>
      <c r="R156" s="2" t="str">
        <f t="shared" si="13"/>
        <v xml:space="preserve">   &lt;td&gt;&lt;/td&gt;</v>
      </c>
      <c r="S156" s="2" t="str">
        <f t="shared" si="14"/>
        <v>&lt;td&gt;&lt;/td&gt;</v>
      </c>
      <c r="T156" s="4" t="s">
        <v>65</v>
      </c>
      <c r="U156" s="42"/>
    </row>
    <row r="157" spans="1:21" x14ac:dyDescent="0.25">
      <c r="A157" s="1">
        <v>1870</v>
      </c>
      <c r="B157" s="19" t="s">
        <v>610</v>
      </c>
      <c r="C157" s="28" t="s">
        <v>346</v>
      </c>
      <c r="D157" s="28" t="s">
        <v>84</v>
      </c>
      <c r="E157" s="19"/>
      <c r="F157" s="18">
        <v>472156</v>
      </c>
      <c r="G157" s="18"/>
      <c r="H157" s="18"/>
      <c r="I157" s="18"/>
      <c r="J157" s="18"/>
      <c r="K157" s="18"/>
      <c r="L157" s="18"/>
      <c r="N157" s="23"/>
      <c r="O157" s="2" t="str">
        <f t="shared" si="10"/>
        <v>&lt;tr class="style3" &gt;&lt;td&gt;&lt;/td&gt;&lt;td&gt;&lt;a href="http://iowagravestones.org/gs_view.php?id=472156" Target="GPP"&gt;P&lt;/a&gt;&lt;/td&gt;   &lt;td&gt;&lt;/td&gt;&lt;td&gt;Jaastad, George&lt;/td&gt;&lt;td&gt;1879&lt;/td&gt;&lt;td&gt;1920&lt;/td&gt;&lt;td&gt;&lt;/td&gt;</v>
      </c>
      <c r="P157" s="4" t="str">
        <f t="shared" si="11"/>
        <v>Jaastad, George</v>
      </c>
      <c r="Q157" s="2" t="str">
        <f t="shared" si="12"/>
        <v>&lt;td&gt;&lt;a href="http://iowagravestones.org/gs_view.php?id=472156" Target="GPP"&gt;P&lt;/a&gt;&lt;/td&gt;</v>
      </c>
      <c r="R157" s="2" t="str">
        <f t="shared" si="13"/>
        <v xml:space="preserve">   &lt;td&gt;&lt;/td&gt;</v>
      </c>
      <c r="S157" s="2" t="str">
        <f t="shared" si="14"/>
        <v>&lt;td&gt;&lt;/td&gt;</v>
      </c>
      <c r="T157" s="4" t="s">
        <v>65</v>
      </c>
      <c r="U157" s="42"/>
    </row>
    <row r="158" spans="1:21" x14ac:dyDescent="0.25">
      <c r="A158" s="1">
        <v>1870</v>
      </c>
      <c r="B158" s="19" t="s">
        <v>611</v>
      </c>
      <c r="C158" s="28" t="s">
        <v>99</v>
      </c>
      <c r="D158" s="28" t="s">
        <v>295</v>
      </c>
      <c r="E158" s="19"/>
      <c r="F158" s="18">
        <v>472157</v>
      </c>
      <c r="G158" s="18"/>
      <c r="H158" s="18"/>
      <c r="I158" s="18"/>
      <c r="J158" s="18"/>
      <c r="K158" s="18"/>
      <c r="L158" s="18"/>
      <c r="N158" s="23"/>
      <c r="O158" s="2" t="str">
        <f t="shared" si="10"/>
        <v>&lt;tr class="style3" &gt;&lt;td&gt;&lt;/td&gt;&lt;td&gt;&lt;a href="http://iowagravestones.org/gs_view.php?id=472157" Target="GPP"&gt;P&lt;/a&gt;&lt;/td&gt;   &lt;td&gt;&lt;/td&gt;&lt;td&gt;Jaastad, Julia&lt;/td&gt;&lt;td&gt;1883&lt;/td&gt;&lt;td&gt;1967&lt;/td&gt;&lt;td&gt;&lt;/td&gt;</v>
      </c>
      <c r="P158" s="4" t="str">
        <f t="shared" si="11"/>
        <v>Jaastad, Julia</v>
      </c>
      <c r="Q158" s="2" t="str">
        <f t="shared" si="12"/>
        <v>&lt;td&gt;&lt;a href="http://iowagravestones.org/gs_view.php?id=472157" Target="GPP"&gt;P&lt;/a&gt;&lt;/td&gt;</v>
      </c>
      <c r="R158" s="2" t="str">
        <f t="shared" si="13"/>
        <v xml:space="preserve">   &lt;td&gt;&lt;/td&gt;</v>
      </c>
      <c r="S158" s="2" t="str">
        <f t="shared" si="14"/>
        <v>&lt;td&gt;&lt;/td&gt;</v>
      </c>
      <c r="T158" s="4" t="s">
        <v>65</v>
      </c>
      <c r="U158" s="42"/>
    </row>
    <row r="159" spans="1:21" x14ac:dyDescent="0.25">
      <c r="A159" s="1">
        <v>1870</v>
      </c>
      <c r="B159" s="19" t="s">
        <v>612</v>
      </c>
      <c r="C159" s="28" t="s">
        <v>347</v>
      </c>
      <c r="D159" s="28" t="s">
        <v>348</v>
      </c>
      <c r="E159" s="19"/>
      <c r="F159" s="18">
        <v>472155</v>
      </c>
      <c r="G159" s="18"/>
      <c r="H159" s="18"/>
      <c r="I159" s="18"/>
      <c r="J159" s="18"/>
      <c r="K159" s="18"/>
      <c r="L159" s="18"/>
      <c r="N159" s="23"/>
      <c r="O159" s="2" t="str">
        <f t="shared" si="10"/>
        <v>&lt;tr class="style3" &gt;&lt;td&gt;&lt;/td&gt;&lt;td&gt;&lt;a href="http://iowagravestones.org/gs_view.php?id=472155" Target="GPP"&gt;P&lt;/a&gt;&lt;/td&gt;   &lt;td&gt;&lt;/td&gt;&lt;td&gt;Jaastad, Mabel Agnes&lt;/td&gt;&lt;td&gt;Feb. 16, 1913&lt;/td&gt;&lt;td&gt;Mar. 16, 1913&lt;/td&gt;&lt;td&gt;&lt;/td&gt;</v>
      </c>
      <c r="P159" s="4" t="str">
        <f t="shared" si="11"/>
        <v>Jaastad, Mabel Agnes</v>
      </c>
      <c r="Q159" s="2" t="str">
        <f t="shared" si="12"/>
        <v>&lt;td&gt;&lt;a href="http://iowagravestones.org/gs_view.php?id=472155" Target="GPP"&gt;P&lt;/a&gt;&lt;/td&gt;</v>
      </c>
      <c r="R159" s="2" t="str">
        <f t="shared" si="13"/>
        <v xml:space="preserve">   &lt;td&gt;&lt;/td&gt;</v>
      </c>
      <c r="S159" s="2" t="str">
        <f t="shared" si="14"/>
        <v>&lt;td&gt;&lt;/td&gt;</v>
      </c>
      <c r="T159" s="4" t="s">
        <v>65</v>
      </c>
      <c r="U159" s="42"/>
    </row>
    <row r="160" spans="1:21" x14ac:dyDescent="0.25">
      <c r="A160" s="1">
        <v>1870</v>
      </c>
      <c r="B160" s="19" t="s">
        <v>613</v>
      </c>
      <c r="C160" s="28" t="s">
        <v>349</v>
      </c>
      <c r="D160" s="28" t="s">
        <v>350</v>
      </c>
      <c r="E160" s="19"/>
      <c r="F160" s="18">
        <v>472377</v>
      </c>
      <c r="G160" s="18"/>
      <c r="H160" s="18"/>
      <c r="I160" s="18"/>
      <c r="J160" s="18"/>
      <c r="K160" s="18"/>
      <c r="L160" s="18"/>
      <c r="N160" s="23"/>
      <c r="O160" s="2" t="str">
        <f t="shared" si="10"/>
        <v>&lt;tr class="style3" &gt;&lt;td&gt;&lt;/td&gt;&lt;td&gt;&lt;a href="http://iowagravestones.org/gs_view.php?id=472377" Target="GPP"&gt;P&lt;/a&gt;&lt;/td&gt;   &lt;td&gt;&lt;/td&gt;&lt;td&gt;Johnson, Anna&lt;/td&gt;&lt;td&gt;Nov 15, 1868&lt;/td&gt;&lt;td&gt;Dec. 16, 1947&lt;/td&gt;&lt;td&gt;&lt;/td&gt;</v>
      </c>
      <c r="P160" s="4" t="str">
        <f t="shared" si="11"/>
        <v>Johnson, Anna</v>
      </c>
      <c r="Q160" s="2" t="str">
        <f t="shared" si="12"/>
        <v>&lt;td&gt;&lt;a href="http://iowagravestones.org/gs_view.php?id=472377" Target="GPP"&gt;P&lt;/a&gt;&lt;/td&gt;</v>
      </c>
      <c r="R160" s="2" t="str">
        <f t="shared" si="13"/>
        <v xml:space="preserve">   &lt;td&gt;&lt;/td&gt;</v>
      </c>
      <c r="S160" s="2" t="str">
        <f t="shared" si="14"/>
        <v>&lt;td&gt;&lt;/td&gt;</v>
      </c>
      <c r="T160" s="4" t="s">
        <v>65</v>
      </c>
      <c r="U160" s="42"/>
    </row>
    <row r="161" spans="1:21" x14ac:dyDescent="0.25">
      <c r="A161" s="1">
        <v>1870</v>
      </c>
      <c r="B161" s="19" t="s">
        <v>149</v>
      </c>
      <c r="C161" s="28" t="s">
        <v>351</v>
      </c>
      <c r="D161" s="28" t="s">
        <v>352</v>
      </c>
      <c r="E161" s="19" t="s">
        <v>799</v>
      </c>
      <c r="F161" s="18">
        <v>472128</v>
      </c>
      <c r="G161" s="18"/>
      <c r="H161" s="18"/>
      <c r="I161" s="18"/>
      <c r="J161" s="18"/>
      <c r="K161" s="18"/>
      <c r="L161" s="18"/>
      <c r="M161" s="34">
        <v>211013</v>
      </c>
      <c r="N161" s="23"/>
      <c r="O161" s="2" t="str">
        <f t="shared" si="10"/>
        <v>&lt;tr class="style3" &gt;&lt;td&gt;&lt;a href="http://iowawpagraves.org/view.php?id=211013" target="WPA"&gt;W&lt;/a&gt;&lt;/td&gt;&lt;td&gt;&lt;a href="http://iowagravestones.org/gs_view.php?id=472128" Target="GPP"&gt;P&lt;/a&gt;&lt;/td&gt;   &lt;td&gt;&lt;/td&gt;&lt;td&gt;Johnson, Bertha&lt;/td&gt;&lt;td&gt;June 30, 1855&lt;/td&gt;&lt;td&gt;Aug. 17, 1918&lt;/td&gt;&lt;td&gt;&lt;/td&gt;</v>
      </c>
      <c r="P161" s="4" t="str">
        <f t="shared" si="11"/>
        <v>Johnson, Bertha</v>
      </c>
      <c r="Q161" s="2" t="str">
        <f t="shared" si="12"/>
        <v>&lt;td&gt;&lt;a href="http://iowagravestones.org/gs_view.php?id=472128" Target="GPP"&gt;P&lt;/a&gt;&lt;/td&gt;</v>
      </c>
      <c r="R161" s="2" t="str">
        <f t="shared" si="13"/>
        <v xml:space="preserve">   &lt;td&gt;&lt;/td&gt;</v>
      </c>
      <c r="S161" s="2" t="str">
        <f t="shared" si="14"/>
        <v>&lt;td&gt;&lt;a href="http://iowawpagraves.org/view.php?id=211013" target="WPA"&gt;W&lt;/a&gt;&lt;/td&gt;</v>
      </c>
      <c r="T161" s="4" t="s">
        <v>65</v>
      </c>
      <c r="U161" s="42"/>
    </row>
    <row r="162" spans="1:21" x14ac:dyDescent="0.25">
      <c r="A162" s="1">
        <v>1870</v>
      </c>
      <c r="B162" s="19" t="s">
        <v>614</v>
      </c>
      <c r="C162" s="28" t="s">
        <v>353</v>
      </c>
      <c r="D162" s="28" t="s">
        <v>354</v>
      </c>
      <c r="E162" s="19"/>
      <c r="F162" s="18">
        <v>472053</v>
      </c>
      <c r="G162" s="18"/>
      <c r="H162" s="18"/>
      <c r="I162" s="18"/>
      <c r="J162" s="18"/>
      <c r="K162" s="18"/>
      <c r="L162" s="18"/>
      <c r="N162" s="23"/>
      <c r="O162" s="2" t="str">
        <f t="shared" si="10"/>
        <v>&lt;tr class="style3" &gt;&lt;td&gt;&lt;/td&gt;&lt;td&gt;&lt;a href="http://iowagravestones.org/gs_view.php?id=472053" Target="GPP"&gt;P&lt;/a&gt;&lt;/td&gt;   &lt;td&gt;&lt;/td&gt;&lt;td&gt;Johnson, Clara Julia&lt;/td&gt;&lt;td&gt;June 7, 1884&lt;/td&gt;&lt;td&gt;Oct. 24, 1884&lt;/td&gt;&lt;td&gt;&lt;/td&gt;</v>
      </c>
      <c r="P162" s="4" t="str">
        <f t="shared" si="11"/>
        <v>Johnson, Clara Julia</v>
      </c>
      <c r="Q162" s="2" t="str">
        <f t="shared" si="12"/>
        <v>&lt;td&gt;&lt;a href="http://iowagravestones.org/gs_view.php?id=472053" Target="GPP"&gt;P&lt;/a&gt;&lt;/td&gt;</v>
      </c>
      <c r="R162" s="2" t="str">
        <f t="shared" si="13"/>
        <v xml:space="preserve">   &lt;td&gt;&lt;/td&gt;</v>
      </c>
      <c r="S162" s="2" t="str">
        <f t="shared" si="14"/>
        <v>&lt;td&gt;&lt;/td&gt;</v>
      </c>
      <c r="T162" s="4" t="s">
        <v>65</v>
      </c>
      <c r="U162" s="42"/>
    </row>
    <row r="163" spans="1:21" x14ac:dyDescent="0.25">
      <c r="A163" s="1">
        <v>1870</v>
      </c>
      <c r="B163" s="19" t="s">
        <v>150</v>
      </c>
      <c r="C163" s="28" t="s">
        <v>93</v>
      </c>
      <c r="D163" s="28" t="s">
        <v>355</v>
      </c>
      <c r="E163" s="19" t="s">
        <v>799</v>
      </c>
      <c r="F163" s="18">
        <v>472064</v>
      </c>
      <c r="G163" s="18"/>
      <c r="H163" s="18"/>
      <c r="I163" s="18"/>
      <c r="J163" s="18"/>
      <c r="K163" s="18"/>
      <c r="L163" s="18"/>
      <c r="M163" s="34">
        <v>211032</v>
      </c>
      <c r="N163" s="23"/>
      <c r="O163" s="2" t="str">
        <f t="shared" si="10"/>
        <v>&lt;tr class="style3" &gt;&lt;td&gt;&lt;a href="http://iowawpagraves.org/view.php?id=211032" target="WPA"&gt;W&lt;/a&gt;&lt;/td&gt;&lt;td&gt;&lt;a href="http://iowagravestones.org/gs_view.php?id=472064" Target="GPP"&gt;P&lt;/a&gt;&lt;/td&gt;   &lt;td&gt;&lt;/td&gt;&lt;td&gt;Johnson, Elling&lt;/td&gt;&lt;td&gt;Feb 4, 1832&lt;/td&gt;&lt;td&gt;Nov. 27, 1910&lt;/td&gt;&lt;td&gt;&lt;/td&gt;</v>
      </c>
      <c r="P163" s="4" t="str">
        <f t="shared" si="11"/>
        <v>Johnson, Elling</v>
      </c>
      <c r="Q163" s="2" t="str">
        <f t="shared" si="12"/>
        <v>&lt;td&gt;&lt;a href="http://iowagravestones.org/gs_view.php?id=472064" Target="GPP"&gt;P&lt;/a&gt;&lt;/td&gt;</v>
      </c>
      <c r="R163" s="2" t="str">
        <f t="shared" si="13"/>
        <v xml:space="preserve">   &lt;td&gt;&lt;/td&gt;</v>
      </c>
      <c r="S163" s="2" t="str">
        <f t="shared" si="14"/>
        <v>&lt;td&gt;&lt;a href="http://iowawpagraves.org/view.php?id=211032" target="WPA"&gt;W&lt;/a&gt;&lt;/td&gt;</v>
      </c>
      <c r="T163" s="4" t="s">
        <v>65</v>
      </c>
      <c r="U163" s="42"/>
    </row>
    <row r="164" spans="1:21" x14ac:dyDescent="0.25">
      <c r="A164" s="1">
        <v>1870</v>
      </c>
      <c r="B164" s="19" t="s">
        <v>615</v>
      </c>
      <c r="C164" s="28" t="s">
        <v>100</v>
      </c>
      <c r="D164" s="28" t="s">
        <v>188</v>
      </c>
      <c r="E164" s="19"/>
      <c r="F164" s="18">
        <v>472342</v>
      </c>
      <c r="G164" s="18"/>
      <c r="H164" s="18"/>
      <c r="I164" s="18"/>
      <c r="J164" s="18"/>
      <c r="K164" s="18"/>
      <c r="L164" s="18"/>
      <c r="N164" s="23"/>
      <c r="O164" s="2" t="str">
        <f t="shared" si="10"/>
        <v>&lt;tr class="style3" &gt;&lt;td&gt;&lt;/td&gt;&lt;td&gt;&lt;a href="http://iowagravestones.org/gs_view.php?id=472342" Target="GPP"&gt;P&lt;/a&gt;&lt;/td&gt;   &lt;td&gt;&lt;/td&gt;&lt;td&gt;Johnson, Elma&lt;/td&gt;&lt;td&gt;1902&lt;/td&gt;&lt;td&gt;1977&lt;/td&gt;&lt;td&gt;&lt;/td&gt;</v>
      </c>
      <c r="P164" s="4" t="str">
        <f t="shared" si="11"/>
        <v>Johnson, Elma</v>
      </c>
      <c r="Q164" s="2" t="str">
        <f t="shared" si="12"/>
        <v>&lt;td&gt;&lt;a href="http://iowagravestones.org/gs_view.php?id=472342" Target="GPP"&gt;P&lt;/a&gt;&lt;/td&gt;</v>
      </c>
      <c r="R164" s="2" t="str">
        <f t="shared" si="13"/>
        <v xml:space="preserve">   &lt;td&gt;&lt;/td&gt;</v>
      </c>
      <c r="S164" s="2" t="str">
        <f t="shared" si="14"/>
        <v>&lt;td&gt;&lt;/td&gt;</v>
      </c>
      <c r="T164" s="4" t="s">
        <v>65</v>
      </c>
      <c r="U164" s="42"/>
    </row>
    <row r="165" spans="1:21" x14ac:dyDescent="0.25">
      <c r="A165" s="1">
        <v>1870</v>
      </c>
      <c r="B165" s="19" t="s">
        <v>616</v>
      </c>
      <c r="C165" s="28" t="s">
        <v>356</v>
      </c>
      <c r="D165" s="28" t="s">
        <v>357</v>
      </c>
      <c r="E165" s="19"/>
      <c r="F165" s="18">
        <v>472376</v>
      </c>
      <c r="G165" s="18"/>
      <c r="H165" s="18"/>
      <c r="I165" s="18"/>
      <c r="J165" s="18"/>
      <c r="K165" s="18"/>
      <c r="L165" s="18"/>
      <c r="N165" s="23"/>
      <c r="O165" s="2" t="str">
        <f t="shared" si="10"/>
        <v>&lt;tr class="style3" &gt;&lt;td&gt;&lt;/td&gt;&lt;td&gt;&lt;a href="http://iowagravestones.org/gs_view.php?id=472376" Target="GPP"&gt;P&lt;/a&gt;&lt;/td&gt;   &lt;td&gt;&lt;/td&gt;&lt;td&gt;Johnson, George&lt;/td&gt;&lt;td&gt;Dec 17, 1859&lt;/td&gt;&lt;td&gt;Dec. 2, 1931&lt;/td&gt;&lt;td&gt;&lt;/td&gt;</v>
      </c>
      <c r="P165" s="4" t="str">
        <f t="shared" si="11"/>
        <v>Johnson, George</v>
      </c>
      <c r="Q165" s="2" t="str">
        <f t="shared" si="12"/>
        <v>&lt;td&gt;&lt;a href="http://iowagravestones.org/gs_view.php?id=472376" Target="GPP"&gt;P&lt;/a&gt;&lt;/td&gt;</v>
      </c>
      <c r="R165" s="2" t="str">
        <f t="shared" si="13"/>
        <v xml:space="preserve">   &lt;td&gt;&lt;/td&gt;</v>
      </c>
      <c r="S165" s="2" t="str">
        <f t="shared" si="14"/>
        <v>&lt;td&gt;&lt;/td&gt;</v>
      </c>
      <c r="T165" s="4" t="s">
        <v>65</v>
      </c>
      <c r="U165" s="42"/>
    </row>
    <row r="166" spans="1:21" x14ac:dyDescent="0.25">
      <c r="A166" s="1">
        <v>1870</v>
      </c>
      <c r="B166" s="19" t="s">
        <v>617</v>
      </c>
      <c r="C166" s="28" t="s">
        <v>358</v>
      </c>
      <c r="D166" s="28" t="s">
        <v>359</v>
      </c>
      <c r="E166" s="19"/>
      <c r="F166" s="18">
        <v>472158</v>
      </c>
      <c r="G166" s="18"/>
      <c r="H166" s="18"/>
      <c r="I166" s="18"/>
      <c r="J166" s="18"/>
      <c r="K166" s="18"/>
      <c r="L166" s="18"/>
      <c r="N166" s="23"/>
      <c r="O166" s="2" t="str">
        <f t="shared" si="10"/>
        <v>&lt;tr class="style3" &gt;&lt;td&gt;&lt;/td&gt;&lt;td&gt;&lt;a href="http://iowagravestones.org/gs_view.php?id=472158" Target="GPP"&gt;P&lt;/a&gt;&lt;/td&gt;   &lt;td&gt;&lt;/td&gt;&lt;td&gt;Johnson, Gertrude M&lt;/td&gt;&lt;td&gt;Sep 5, 1856&lt;/td&gt;&lt;td&gt;Apr. 12, 1935&lt;/td&gt;&lt;td&gt;&lt;/td&gt;</v>
      </c>
      <c r="P166" s="4" t="str">
        <f t="shared" si="11"/>
        <v>Johnson, Gertrude M</v>
      </c>
      <c r="Q166" s="2" t="str">
        <f t="shared" si="12"/>
        <v>&lt;td&gt;&lt;a href="http://iowagravestones.org/gs_view.php?id=472158" Target="GPP"&gt;P&lt;/a&gt;&lt;/td&gt;</v>
      </c>
      <c r="R166" s="2" t="str">
        <f t="shared" si="13"/>
        <v xml:space="preserve">   &lt;td&gt;&lt;/td&gt;</v>
      </c>
      <c r="S166" s="2" t="str">
        <f t="shared" si="14"/>
        <v>&lt;td&gt;&lt;/td&gt;</v>
      </c>
      <c r="T166" s="4" t="s">
        <v>65</v>
      </c>
      <c r="U166" s="42"/>
    </row>
    <row r="167" spans="1:21" x14ac:dyDescent="0.25">
      <c r="A167" s="1">
        <v>1870</v>
      </c>
      <c r="B167" s="19" t="s">
        <v>618</v>
      </c>
      <c r="C167" s="28" t="s">
        <v>360</v>
      </c>
      <c r="D167" s="28" t="s">
        <v>361</v>
      </c>
      <c r="E167" s="19"/>
      <c r="F167" s="18">
        <v>472052</v>
      </c>
      <c r="G167" s="18"/>
      <c r="H167" s="18"/>
      <c r="I167" s="18"/>
      <c r="J167" s="18"/>
      <c r="K167" s="18"/>
      <c r="L167" s="18"/>
      <c r="N167" s="23"/>
      <c r="O167" s="2" t="str">
        <f t="shared" si="10"/>
        <v>&lt;tr class="style3" &gt;&lt;td&gt;&lt;/td&gt;&lt;td&gt;&lt;a href="http://iowagravestones.org/gs_view.php?id=472052" Target="GPP"&gt;P&lt;/a&gt;&lt;/td&gt;   &lt;td&gt;&lt;/td&gt;&lt;td&gt;Johnson, Gilbert&lt;/td&gt;&lt;td&gt;Aug 10, 1878&lt;/td&gt;&lt;td&gt;July 13, 1889&lt;/td&gt;&lt;td&gt;&lt;/td&gt;</v>
      </c>
      <c r="P167" s="4" t="str">
        <f t="shared" si="11"/>
        <v>Johnson, Gilbert</v>
      </c>
      <c r="Q167" s="2" t="str">
        <f t="shared" si="12"/>
        <v>&lt;td&gt;&lt;a href="http://iowagravestones.org/gs_view.php?id=472052" Target="GPP"&gt;P&lt;/a&gt;&lt;/td&gt;</v>
      </c>
      <c r="R167" s="2" t="str">
        <f t="shared" si="13"/>
        <v xml:space="preserve">   &lt;td&gt;&lt;/td&gt;</v>
      </c>
      <c r="S167" s="2" t="str">
        <f t="shared" si="14"/>
        <v>&lt;td&gt;&lt;/td&gt;</v>
      </c>
      <c r="T167" s="4" t="s">
        <v>65</v>
      </c>
      <c r="U167" s="42"/>
    </row>
    <row r="168" spans="1:21" x14ac:dyDescent="0.25">
      <c r="A168" s="1">
        <v>1870</v>
      </c>
      <c r="B168" s="19" t="s">
        <v>619</v>
      </c>
      <c r="C168" s="28" t="s">
        <v>362</v>
      </c>
      <c r="D168" s="28"/>
      <c r="E168" s="19"/>
      <c r="F168" s="18">
        <v>472482</v>
      </c>
      <c r="G168" s="18"/>
      <c r="H168" s="18"/>
      <c r="I168" s="18"/>
      <c r="J168" s="18"/>
      <c r="K168" s="18"/>
      <c r="L168" s="18"/>
      <c r="N168" s="23"/>
      <c r="O168" s="2" t="str">
        <f t="shared" si="10"/>
        <v>&lt;tr class="style3" &gt;&lt;td&gt;&lt;/td&gt;&lt;td&gt;&lt;a href="http://iowagravestones.org/gs_view.php?id=472482" Target="GPP"&gt;P&lt;/a&gt;&lt;/td&gt;   &lt;td&gt;&lt;/td&gt;&lt;td&gt;Johnson, Helen Gladys (Jaastad)&lt;/td&gt;&lt;td&gt;Sep. 14, 1906&lt;/td&gt;&lt;td&gt;&lt;/td&gt;&lt;td&gt;&lt;/td&gt;</v>
      </c>
      <c r="P168" s="4" t="str">
        <f t="shared" si="11"/>
        <v>Johnson, Helen Gladys (Jaastad)</v>
      </c>
      <c r="Q168" s="2" t="str">
        <f t="shared" si="12"/>
        <v>&lt;td&gt;&lt;a href="http://iowagravestones.org/gs_view.php?id=472482" Target="GPP"&gt;P&lt;/a&gt;&lt;/td&gt;</v>
      </c>
      <c r="R168" s="2" t="str">
        <f t="shared" si="13"/>
        <v xml:space="preserve">   &lt;td&gt;&lt;/td&gt;</v>
      </c>
      <c r="S168" s="2" t="str">
        <f t="shared" si="14"/>
        <v>&lt;td&gt;&lt;/td&gt;</v>
      </c>
      <c r="T168" s="4" t="s">
        <v>65</v>
      </c>
      <c r="U168" s="42"/>
    </row>
    <row r="169" spans="1:21" x14ac:dyDescent="0.25">
      <c r="A169" s="1">
        <v>1870</v>
      </c>
      <c r="B169" s="19" t="s">
        <v>151</v>
      </c>
      <c r="C169" s="28" t="s">
        <v>363</v>
      </c>
      <c r="D169" s="28" t="s">
        <v>364</v>
      </c>
      <c r="E169" s="19" t="s">
        <v>799</v>
      </c>
      <c r="F169" s="18">
        <v>472127</v>
      </c>
      <c r="G169" s="18"/>
      <c r="H169" s="18"/>
      <c r="I169" s="18"/>
      <c r="J169" s="18"/>
      <c r="K169" s="18"/>
      <c r="L169" s="18"/>
      <c r="M169" s="34">
        <v>211054</v>
      </c>
      <c r="N169" s="23"/>
      <c r="O169" s="2" t="str">
        <f t="shared" si="10"/>
        <v>&lt;tr class="style3" &gt;&lt;td&gt;&lt;a href="http://iowawpagraves.org/view.php?id=211054" target="WPA"&gt;W&lt;/a&gt;&lt;/td&gt;&lt;td&gt;&lt;a href="http://iowagravestones.org/gs_view.php?id=472127" Target="GPP"&gt;P&lt;/a&gt;&lt;/td&gt;   &lt;td&gt;&lt;/td&gt;&lt;td&gt;Johnson, Helmer&lt;/td&gt;&lt;td&gt;Sep. 2, 1853&lt;/td&gt;&lt;td&gt;Sep 26, 1896&lt;/td&gt;&lt;td&gt;&lt;/td&gt;</v>
      </c>
      <c r="P169" s="4" t="str">
        <f t="shared" si="11"/>
        <v>Johnson, Helmer</v>
      </c>
      <c r="Q169" s="2" t="str">
        <f t="shared" si="12"/>
        <v>&lt;td&gt;&lt;a href="http://iowagravestones.org/gs_view.php?id=472127" Target="GPP"&gt;P&lt;/a&gt;&lt;/td&gt;</v>
      </c>
      <c r="R169" s="2" t="str">
        <f t="shared" si="13"/>
        <v xml:space="preserve">   &lt;td&gt;&lt;/td&gt;</v>
      </c>
      <c r="S169" s="2" t="str">
        <f t="shared" si="14"/>
        <v>&lt;td&gt;&lt;a href="http://iowawpagraves.org/view.php?id=211054" target="WPA"&gt;W&lt;/a&gt;&lt;/td&gt;</v>
      </c>
      <c r="T169" s="4" t="s">
        <v>65</v>
      </c>
      <c r="U169" s="42"/>
    </row>
    <row r="170" spans="1:21" x14ac:dyDescent="0.25">
      <c r="A170" s="1">
        <v>1870</v>
      </c>
      <c r="B170" s="19" t="s">
        <v>620</v>
      </c>
      <c r="C170" s="28"/>
      <c r="D170" s="28"/>
      <c r="E170" s="19"/>
      <c r="F170" s="18">
        <v>472130</v>
      </c>
      <c r="G170" s="18"/>
      <c r="H170" s="18"/>
      <c r="I170" s="18"/>
      <c r="J170" s="18"/>
      <c r="K170" s="18"/>
      <c r="L170" s="18"/>
      <c r="N170" s="23"/>
      <c r="O170" s="2" t="str">
        <f t="shared" si="10"/>
        <v>&lt;tr class="style3" &gt;&lt;td&gt;&lt;/td&gt;&lt;td&gt;&lt;a href="http://iowagravestones.org/gs_view.php?id=472130" Target="GPP"&gt;P&lt;/a&gt;&lt;/td&gt;   &lt;td&gt;&lt;/td&gt;&lt;td&gt;Johnson, Henry&lt;/td&gt;&lt;td&gt;&lt;/td&gt;&lt;td&gt;&lt;/td&gt;&lt;td&gt;&lt;/td&gt;</v>
      </c>
      <c r="P170" s="4" t="str">
        <f t="shared" si="11"/>
        <v>Johnson, Henry</v>
      </c>
      <c r="Q170" s="2" t="str">
        <f t="shared" si="12"/>
        <v>&lt;td&gt;&lt;a href="http://iowagravestones.org/gs_view.php?id=472130" Target="GPP"&gt;P&lt;/a&gt;&lt;/td&gt;</v>
      </c>
      <c r="R170" s="2" t="str">
        <f t="shared" si="13"/>
        <v xml:space="preserve">   &lt;td&gt;&lt;/td&gt;</v>
      </c>
      <c r="S170" s="2" t="str">
        <f t="shared" si="14"/>
        <v>&lt;td&gt;&lt;/td&gt;</v>
      </c>
      <c r="T170" s="4" t="s">
        <v>65</v>
      </c>
      <c r="U170" s="42"/>
    </row>
    <row r="171" spans="1:21" x14ac:dyDescent="0.25">
      <c r="A171" s="1">
        <v>1870</v>
      </c>
      <c r="B171" s="19" t="s">
        <v>620</v>
      </c>
      <c r="C171" s="28"/>
      <c r="D171" s="28"/>
      <c r="E171" s="19"/>
      <c r="F171" s="18">
        <v>472135</v>
      </c>
      <c r="G171" s="18"/>
      <c r="H171" s="18"/>
      <c r="I171" s="18"/>
      <c r="J171" s="18"/>
      <c r="K171" s="18"/>
      <c r="L171" s="18"/>
      <c r="N171" s="23"/>
      <c r="O171" s="2" t="str">
        <f t="shared" si="10"/>
        <v>&lt;tr class="style3" &gt;&lt;td&gt;&lt;/td&gt;&lt;td&gt;&lt;a href="http://iowagravestones.org/gs_view.php?id=472135" Target="GPP"&gt;P&lt;/a&gt;&lt;/td&gt;   &lt;td&gt;&lt;/td&gt;&lt;td&gt;Johnson, Henry&lt;/td&gt;&lt;td&gt;&lt;/td&gt;&lt;td&gt;&lt;/td&gt;&lt;td&gt;&lt;/td&gt;</v>
      </c>
      <c r="P171" s="4" t="str">
        <f t="shared" si="11"/>
        <v>Johnson, Henry</v>
      </c>
      <c r="Q171" s="2" t="str">
        <f t="shared" si="12"/>
        <v>&lt;td&gt;&lt;a href="http://iowagravestones.org/gs_view.php?id=472135" Target="GPP"&gt;P&lt;/a&gt;&lt;/td&gt;</v>
      </c>
      <c r="R171" s="2" t="str">
        <f t="shared" si="13"/>
        <v xml:space="preserve">   &lt;td&gt;&lt;/td&gt;</v>
      </c>
      <c r="S171" s="2" t="str">
        <f t="shared" si="14"/>
        <v>&lt;td&gt;&lt;/td&gt;</v>
      </c>
      <c r="T171" s="4" t="s">
        <v>65</v>
      </c>
      <c r="U171" s="42"/>
    </row>
    <row r="172" spans="1:21" x14ac:dyDescent="0.25">
      <c r="A172" s="1">
        <v>1870</v>
      </c>
      <c r="B172" s="19" t="s">
        <v>621</v>
      </c>
      <c r="C172" s="28" t="s">
        <v>212</v>
      </c>
      <c r="D172" s="28" t="s">
        <v>168</v>
      </c>
      <c r="E172" s="19"/>
      <c r="F172" s="18">
        <v>472375</v>
      </c>
      <c r="G172" s="18"/>
      <c r="H172" s="18"/>
      <c r="I172" s="18"/>
      <c r="J172" s="18"/>
      <c r="K172" s="18"/>
      <c r="L172" s="18"/>
      <c r="N172" s="23"/>
      <c r="O172" s="2" t="str">
        <f t="shared" si="10"/>
        <v>&lt;tr class="style3" &gt;&lt;td&gt;&lt;/td&gt;&lt;td&gt;&lt;a href="http://iowagravestones.org/gs_view.php?id=472375" Target="GPP"&gt;P&lt;/a&gt;&lt;/td&gt;   &lt;td&gt;&lt;/td&gt;&lt;td&gt;Johnson, Henry O&lt;/td&gt;&lt;td&gt;1898&lt;/td&gt;&lt;td&gt;1971&lt;/td&gt;&lt;td&gt;&lt;/td&gt;</v>
      </c>
      <c r="P172" s="4" t="str">
        <f t="shared" si="11"/>
        <v>Johnson, Henry O</v>
      </c>
      <c r="Q172" s="2" t="str">
        <f t="shared" si="12"/>
        <v>&lt;td&gt;&lt;a href="http://iowagravestones.org/gs_view.php?id=472375" Target="GPP"&gt;P&lt;/a&gt;&lt;/td&gt;</v>
      </c>
      <c r="R172" s="2" t="str">
        <f t="shared" si="13"/>
        <v xml:space="preserve">   &lt;td&gt;&lt;/td&gt;</v>
      </c>
      <c r="S172" s="2" t="str">
        <f t="shared" si="14"/>
        <v>&lt;td&gt;&lt;/td&gt;</v>
      </c>
      <c r="T172" s="4" t="s">
        <v>65</v>
      </c>
      <c r="U172" s="42"/>
    </row>
    <row r="173" spans="1:21" x14ac:dyDescent="0.25">
      <c r="A173" s="1">
        <v>1870</v>
      </c>
      <c r="B173" s="19" t="s">
        <v>622</v>
      </c>
      <c r="C173" s="28" t="s">
        <v>365</v>
      </c>
      <c r="D173" s="28" t="s">
        <v>240</v>
      </c>
      <c r="E173" s="19"/>
      <c r="F173" s="18">
        <v>472341</v>
      </c>
      <c r="G173" s="18"/>
      <c r="H173" s="18"/>
      <c r="I173" s="18"/>
      <c r="J173" s="18"/>
      <c r="K173" s="18"/>
      <c r="L173" s="18"/>
      <c r="N173" s="23"/>
      <c r="O173" s="2" t="str">
        <f t="shared" si="10"/>
        <v>&lt;tr class="style3" &gt;&lt;td&gt;&lt;/td&gt;&lt;td&gt;&lt;a href="http://iowagravestones.org/gs_view.php?id=472341" Target="GPP"&gt;P&lt;/a&gt;&lt;/td&gt;   &lt;td&gt;&lt;/td&gt;&lt;td&gt;Johnson, Isaac&lt;/td&gt;&lt;td&gt;1882&lt;/td&gt;&lt;td&gt;1963&lt;/td&gt;&lt;td&gt;&lt;/td&gt;</v>
      </c>
      <c r="P173" s="4" t="str">
        <f t="shared" si="11"/>
        <v>Johnson, Isaac</v>
      </c>
      <c r="Q173" s="2" t="str">
        <f t="shared" si="12"/>
        <v>&lt;td&gt;&lt;a href="http://iowagravestones.org/gs_view.php?id=472341" Target="GPP"&gt;P&lt;/a&gt;&lt;/td&gt;</v>
      </c>
      <c r="R173" s="2" t="str">
        <f t="shared" si="13"/>
        <v xml:space="preserve">   &lt;td&gt;&lt;/td&gt;</v>
      </c>
      <c r="S173" s="2" t="str">
        <f t="shared" si="14"/>
        <v>&lt;td&gt;&lt;/td&gt;</v>
      </c>
      <c r="T173" s="4" t="s">
        <v>65</v>
      </c>
      <c r="U173" s="42"/>
    </row>
    <row r="174" spans="1:21" x14ac:dyDescent="0.25">
      <c r="A174" s="1">
        <v>1870</v>
      </c>
      <c r="B174" s="19" t="s">
        <v>152</v>
      </c>
      <c r="C174" s="33" t="s">
        <v>94</v>
      </c>
      <c r="D174" s="33" t="s">
        <v>95</v>
      </c>
      <c r="E174" s="19" t="s">
        <v>799</v>
      </c>
      <c r="F174" s="18">
        <v>472136</v>
      </c>
      <c r="G174" s="18"/>
      <c r="H174" s="18"/>
      <c r="I174" s="18"/>
      <c r="J174" s="18"/>
      <c r="K174" s="18"/>
      <c r="L174" s="18"/>
      <c r="M174" s="34">
        <v>211063</v>
      </c>
      <c r="N174" s="23"/>
      <c r="O174" s="2" t="str">
        <f t="shared" si="10"/>
        <v>&lt;tr class="style3" &gt;&lt;td&gt;&lt;a href="http://iowawpagraves.org/view.php?id=211063" target="WPA"&gt;W&lt;/a&gt;&lt;/td&gt;&lt;td&gt;&lt;a href="http://iowagravestones.org/gs_view.php?id=472136" Target="GPP"&gt;P&lt;/a&gt;&lt;/td&gt;   &lt;td&gt;&lt;/td&gt;&lt;td&gt;Johnson, John&lt;/td&gt;&lt;td&gt;Feb 2, 1883&lt;/td&gt;&lt;td&gt;Dec 25, 1908&lt;/td&gt;&lt;td&gt;&lt;/td&gt;</v>
      </c>
      <c r="P174" s="4" t="str">
        <f t="shared" si="11"/>
        <v>Johnson, John</v>
      </c>
      <c r="Q174" s="2" t="str">
        <f t="shared" si="12"/>
        <v>&lt;td&gt;&lt;a href="http://iowagravestones.org/gs_view.php?id=472136" Target="GPP"&gt;P&lt;/a&gt;&lt;/td&gt;</v>
      </c>
      <c r="R174" s="2" t="str">
        <f t="shared" si="13"/>
        <v xml:space="preserve">   &lt;td&gt;&lt;/td&gt;</v>
      </c>
      <c r="S174" s="2" t="str">
        <f t="shared" si="14"/>
        <v>&lt;td&gt;&lt;a href="http://iowawpagraves.org/view.php?id=211063" target="WPA"&gt;W&lt;/a&gt;&lt;/td&gt;</v>
      </c>
      <c r="T174" s="4" t="s">
        <v>65</v>
      </c>
      <c r="U174" s="42"/>
    </row>
    <row r="175" spans="1:21" x14ac:dyDescent="0.25">
      <c r="A175" s="1">
        <v>1870</v>
      </c>
      <c r="B175" s="19" t="s">
        <v>152</v>
      </c>
      <c r="C175" s="28"/>
      <c r="D175" s="28"/>
      <c r="E175" s="19"/>
      <c r="F175" s="18">
        <v>472131</v>
      </c>
      <c r="G175" s="18"/>
      <c r="H175" s="18"/>
      <c r="I175" s="18"/>
      <c r="J175" s="18"/>
      <c r="K175" s="18"/>
      <c r="L175" s="18"/>
      <c r="N175" s="23"/>
      <c r="O175" s="2" t="str">
        <f t="shared" si="10"/>
        <v>&lt;tr class="style3" &gt;&lt;td&gt;&lt;/td&gt;&lt;td&gt;&lt;a href="http://iowagravestones.org/gs_view.php?id=472131" Target="GPP"&gt;P&lt;/a&gt;&lt;/td&gt;   &lt;td&gt;&lt;/td&gt;&lt;td&gt;Johnson, John&lt;/td&gt;&lt;td&gt;&lt;/td&gt;&lt;td&gt;&lt;/td&gt;&lt;td&gt;&lt;/td&gt;</v>
      </c>
      <c r="P175" s="4" t="str">
        <f t="shared" si="11"/>
        <v>Johnson, John</v>
      </c>
      <c r="Q175" s="2" t="str">
        <f t="shared" si="12"/>
        <v>&lt;td&gt;&lt;a href="http://iowagravestones.org/gs_view.php?id=472131" Target="GPP"&gt;P&lt;/a&gt;&lt;/td&gt;</v>
      </c>
      <c r="R175" s="2" t="str">
        <f t="shared" si="13"/>
        <v xml:space="preserve">   &lt;td&gt;&lt;/td&gt;</v>
      </c>
      <c r="S175" s="2" t="str">
        <f t="shared" si="14"/>
        <v>&lt;td&gt;&lt;/td&gt;</v>
      </c>
      <c r="T175" s="4" t="s">
        <v>65</v>
      </c>
      <c r="U175" s="42"/>
    </row>
    <row r="176" spans="1:21" x14ac:dyDescent="0.25">
      <c r="A176" s="1">
        <v>1870</v>
      </c>
      <c r="B176" s="19" t="s">
        <v>623</v>
      </c>
      <c r="C176" s="28" t="s">
        <v>278</v>
      </c>
      <c r="D176" s="28" t="s">
        <v>279</v>
      </c>
      <c r="E176" s="19"/>
      <c r="F176" s="18">
        <v>472340</v>
      </c>
      <c r="G176" s="18"/>
      <c r="H176" s="18"/>
      <c r="I176" s="18"/>
      <c r="J176" s="18"/>
      <c r="K176" s="18"/>
      <c r="L176" s="18"/>
      <c r="N176" s="23"/>
      <c r="O176" s="2" t="str">
        <f t="shared" si="10"/>
        <v>&lt;tr class="style3" &gt;&lt;td&gt;&lt;/td&gt;&lt;td&gt;&lt;a href="http://iowagravestones.org/gs_view.php?id=472340" Target="GPP"&gt;P&lt;/a&gt;&lt;/td&gt;   &lt;td&gt;&lt;/td&gt;&lt;td&gt;Johnson, John K&lt;/td&gt;&lt;td&gt;1874&lt;/td&gt;&lt;td&gt;1957&lt;/td&gt;&lt;td&gt;&lt;/td&gt;</v>
      </c>
      <c r="P176" s="4" t="str">
        <f t="shared" si="11"/>
        <v>Johnson, John K</v>
      </c>
      <c r="Q176" s="2" t="str">
        <f t="shared" si="12"/>
        <v>&lt;td&gt;&lt;a href="http://iowagravestones.org/gs_view.php?id=472340" Target="GPP"&gt;P&lt;/a&gt;&lt;/td&gt;</v>
      </c>
      <c r="R176" s="2" t="str">
        <f t="shared" si="13"/>
        <v xml:space="preserve">   &lt;td&gt;&lt;/td&gt;</v>
      </c>
      <c r="S176" s="2" t="str">
        <f t="shared" si="14"/>
        <v>&lt;td&gt;&lt;/td&gt;</v>
      </c>
      <c r="T176" s="4" t="s">
        <v>65</v>
      </c>
      <c r="U176" s="42"/>
    </row>
    <row r="177" spans="1:21" x14ac:dyDescent="0.25">
      <c r="A177" s="1">
        <v>1870</v>
      </c>
      <c r="B177" s="19" t="s">
        <v>624</v>
      </c>
      <c r="C177" s="28" t="s">
        <v>366</v>
      </c>
      <c r="D177" s="28" t="s">
        <v>367</v>
      </c>
      <c r="E177" s="19" t="s">
        <v>808</v>
      </c>
      <c r="F177" s="18">
        <v>472063</v>
      </c>
      <c r="G177" s="18"/>
      <c r="H177" s="18"/>
      <c r="I177" s="18"/>
      <c r="J177" s="18"/>
      <c r="K177" s="18"/>
      <c r="L177" s="18"/>
      <c r="M177" s="34">
        <v>211070</v>
      </c>
      <c r="N177" s="23"/>
      <c r="O177" s="2" t="str">
        <f t="shared" si="10"/>
        <v>&lt;tr class="style3" &gt;&lt;td&gt;&lt;a href="http://iowawpagraves.org/view.php?id=211070" target="WPA"&gt;W&lt;/a&gt;&lt;/td&gt;&lt;td&gt;&lt;a href="http://iowagravestones.org/gs_view.php?id=472063" Target="GPP"&gt;P&lt;/a&gt;&lt;/td&gt;   &lt;td&gt;&lt;/td&gt;&lt;td&gt;Johnson, Kari&lt;/td&gt;&lt;td&gt;Sep 15, 1829&lt;/td&gt;&lt;td&gt;Mar. 13, 1911&lt;/td&gt;&lt;td&gt;The WPA spelled Johnson, Kari as Johnson, Karl&lt;/td&gt;</v>
      </c>
      <c r="P177" s="4" t="str">
        <f t="shared" si="11"/>
        <v>Johnson, Kari</v>
      </c>
      <c r="Q177" s="2" t="str">
        <f t="shared" si="12"/>
        <v>&lt;td&gt;&lt;a href="http://iowagravestones.org/gs_view.php?id=472063" Target="GPP"&gt;P&lt;/a&gt;&lt;/td&gt;</v>
      </c>
      <c r="R177" s="2" t="str">
        <f t="shared" si="13"/>
        <v xml:space="preserve">   &lt;td&gt;&lt;/td&gt;</v>
      </c>
      <c r="S177" s="2" t="str">
        <f t="shared" si="14"/>
        <v>&lt;td&gt;&lt;a href="http://iowawpagraves.org/view.php?id=211070" target="WPA"&gt;W&lt;/a&gt;&lt;/td&gt;</v>
      </c>
      <c r="T177" s="4" t="s">
        <v>65</v>
      </c>
      <c r="U177" s="42"/>
    </row>
    <row r="178" spans="1:21" x14ac:dyDescent="0.25">
      <c r="A178" s="1">
        <v>1870</v>
      </c>
      <c r="B178" s="19" t="s">
        <v>625</v>
      </c>
      <c r="C178" s="28" t="s">
        <v>181</v>
      </c>
      <c r="D178" s="28" t="s">
        <v>368</v>
      </c>
      <c r="E178" s="19"/>
      <c r="F178" s="18">
        <v>472459</v>
      </c>
      <c r="G178" s="18"/>
      <c r="H178" s="18"/>
      <c r="I178" s="18"/>
      <c r="J178" s="18"/>
      <c r="K178" s="18"/>
      <c r="L178" s="18"/>
      <c r="N178" s="23"/>
      <c r="O178" s="2" t="str">
        <f t="shared" si="10"/>
        <v>&lt;tr class="style3" &gt;&lt;td&gt;&lt;/td&gt;&lt;td&gt;&lt;a href="http://iowagravestones.org/gs_view.php?id=472459" Target="GPP"&gt;P&lt;/a&gt;&lt;/td&gt;   &lt;td&gt;&lt;/td&gt;&lt;td&gt;Johnson, Mabel Agnes&lt;/td&gt;&lt;td&gt;1896&lt;/td&gt;&lt;td&gt;1984&lt;/td&gt;&lt;td&gt;&lt;/td&gt;</v>
      </c>
      <c r="P178" s="4" t="str">
        <f t="shared" si="11"/>
        <v>Johnson, Mabel Agnes</v>
      </c>
      <c r="Q178" s="2" t="str">
        <f t="shared" si="12"/>
        <v>&lt;td&gt;&lt;a href="http://iowagravestones.org/gs_view.php?id=472459" Target="GPP"&gt;P&lt;/a&gt;&lt;/td&gt;</v>
      </c>
      <c r="R178" s="2" t="str">
        <f t="shared" si="13"/>
        <v xml:space="preserve">   &lt;td&gt;&lt;/td&gt;</v>
      </c>
      <c r="S178" s="2" t="str">
        <f t="shared" si="14"/>
        <v>&lt;td&gt;&lt;/td&gt;</v>
      </c>
      <c r="T178" s="4" t="s">
        <v>65</v>
      </c>
      <c r="U178" s="42"/>
    </row>
    <row r="179" spans="1:21" x14ac:dyDescent="0.25">
      <c r="A179" s="1">
        <v>1870</v>
      </c>
      <c r="B179" s="19" t="s">
        <v>771</v>
      </c>
      <c r="C179" s="28" t="s">
        <v>369</v>
      </c>
      <c r="D179" s="28" t="s">
        <v>370</v>
      </c>
      <c r="E179" s="19" t="s">
        <v>799</v>
      </c>
      <c r="F179" s="18">
        <v>472159</v>
      </c>
      <c r="G179" s="18"/>
      <c r="H179" s="18"/>
      <c r="I179" s="18"/>
      <c r="J179" s="18"/>
      <c r="K179" s="18"/>
      <c r="L179" s="18"/>
      <c r="M179" s="34">
        <v>211098</v>
      </c>
      <c r="N179" s="23"/>
      <c r="O179" s="2" t="str">
        <f t="shared" si="10"/>
        <v>&lt;tr class="style3" &gt;&lt;td&gt;&lt;a href="http://iowawpagraves.org/view.php?id=211098" target="WPA"&gt;W&lt;/a&gt;&lt;/td&gt;&lt;td&gt;&lt;a href="http://iowagravestones.org/gs_view.php?id=472159" Target="GPP"&gt;P&lt;/a&gt;&lt;/td&gt;   &lt;td&gt;&lt;/td&gt;&lt;td&gt;Johnson, Ole K.&lt;/td&gt;&lt;td&gt;June 22, 1851&lt;/td&gt;&lt;td&gt;Feb. 22, 1906&lt;/td&gt;&lt;td&gt;&lt;/td&gt;</v>
      </c>
      <c r="P179" s="4" t="str">
        <f t="shared" si="11"/>
        <v>Johnson, Ole K.</v>
      </c>
      <c r="Q179" s="2" t="str">
        <f t="shared" si="12"/>
        <v>&lt;td&gt;&lt;a href="http://iowagravestones.org/gs_view.php?id=472159" Target="GPP"&gt;P&lt;/a&gt;&lt;/td&gt;</v>
      </c>
      <c r="R179" s="2" t="str">
        <f t="shared" si="13"/>
        <v xml:space="preserve">   &lt;td&gt;&lt;/td&gt;</v>
      </c>
      <c r="S179" s="2" t="str">
        <f t="shared" si="14"/>
        <v>&lt;td&gt;&lt;a href="http://iowawpagraves.org/view.php?id=211098" target="WPA"&gt;W&lt;/a&gt;&lt;/td&gt;</v>
      </c>
      <c r="T179" s="4" t="s">
        <v>65</v>
      </c>
      <c r="U179" s="42"/>
    </row>
    <row r="180" spans="1:21" x14ac:dyDescent="0.25">
      <c r="A180" s="1">
        <v>1870</v>
      </c>
      <c r="B180" s="19" t="s">
        <v>130</v>
      </c>
      <c r="C180" s="29" t="s">
        <v>131</v>
      </c>
      <c r="D180" s="28" t="s">
        <v>132</v>
      </c>
      <c r="E180" s="19" t="s">
        <v>133</v>
      </c>
      <c r="F180" s="18"/>
      <c r="G180" s="18" t="s">
        <v>139</v>
      </c>
      <c r="H180" s="18">
        <v>104104</v>
      </c>
      <c r="I180" s="18"/>
      <c r="J180" s="18"/>
      <c r="K180" s="18"/>
      <c r="L180" s="18"/>
      <c r="M180" s="18"/>
      <c r="N180" s="23"/>
      <c r="O180" s="2" t="str">
        <f t="shared" si="10"/>
        <v>&lt;tr class="style3" &gt;&lt;td&gt;&lt;/td&gt;&lt;td&gt;&lt;/td&gt;   &lt;td&gt;&lt;a href="http://iagenweb.org/boards/winneshiek/obituaries/index.cgi?read=104104" Target="Obits"&gt;O&lt;/a&gt;&lt;/td&gt;&lt;td&gt;Johnson, Orville Milton&lt;/td&gt;&lt;td&gt;May 27, 1938&lt;/td&gt;&lt;td&gt;Feb., 2006&lt;/td&gt;&lt;td&gt;/Married to: Johnson, Leura Ann &lt;/td&gt;</v>
      </c>
      <c r="P180" s="4" t="str">
        <f t="shared" si="11"/>
        <v>Johnson, Orville Milton</v>
      </c>
      <c r="Q180" s="2" t="str">
        <f t="shared" si="12"/>
        <v>&lt;td&gt;&lt;/td&gt;</v>
      </c>
      <c r="R180" s="2" t="str">
        <f t="shared" si="13"/>
        <v xml:space="preserve">   &lt;td&gt;&lt;a href="http://iagenweb.org/boards/winneshiek/obituaries/index.cgi?read=104104" Target="Obits"&gt;O&lt;/a&gt;&lt;/td&gt;</v>
      </c>
      <c r="S180" s="2" t="str">
        <f t="shared" si="14"/>
        <v>&lt;td&gt;&lt;/td&gt;</v>
      </c>
      <c r="T180" s="4" t="s">
        <v>65</v>
      </c>
      <c r="U180" s="42"/>
    </row>
    <row r="181" spans="1:21" x14ac:dyDescent="0.25">
      <c r="A181" s="1">
        <v>1870</v>
      </c>
      <c r="B181" s="19" t="s">
        <v>626</v>
      </c>
      <c r="C181" s="28" t="s">
        <v>239</v>
      </c>
      <c r="D181" s="28" t="s">
        <v>193</v>
      </c>
      <c r="E181" s="19"/>
      <c r="F181" s="18">
        <v>472235</v>
      </c>
      <c r="G181" s="18"/>
      <c r="H181" s="18"/>
      <c r="I181" s="18"/>
      <c r="J181" s="18"/>
      <c r="K181" s="18"/>
      <c r="L181" s="18"/>
      <c r="N181" s="23"/>
      <c r="O181" s="2" t="str">
        <f t="shared" si="10"/>
        <v>&lt;tr class="style3" &gt;&lt;td&gt;&lt;/td&gt;&lt;td&gt;&lt;a href="http://iowagravestones.org/gs_view.php?id=472235" Target="GPP"&gt;P&lt;/a&gt;&lt;/td&gt;   &lt;td&gt;&lt;/td&gt;&lt;td&gt;Johnson, Sam Johan&lt;/td&gt;&lt;td&gt;1897&lt;/td&gt;&lt;td&gt;1904&lt;/td&gt;&lt;td&gt;&lt;/td&gt;</v>
      </c>
      <c r="P181" s="4" t="str">
        <f t="shared" si="11"/>
        <v>Johnson, Sam Johan</v>
      </c>
      <c r="Q181" s="2" t="str">
        <f t="shared" si="12"/>
        <v>&lt;td&gt;&lt;a href="http://iowagravestones.org/gs_view.php?id=472235" Target="GPP"&gt;P&lt;/a&gt;&lt;/td&gt;</v>
      </c>
      <c r="R181" s="2" t="str">
        <f t="shared" si="13"/>
        <v xml:space="preserve">   &lt;td&gt;&lt;/td&gt;</v>
      </c>
      <c r="S181" s="2" t="str">
        <f t="shared" si="14"/>
        <v>&lt;td&gt;&lt;/td&gt;</v>
      </c>
      <c r="T181" s="4" t="s">
        <v>65</v>
      </c>
      <c r="U181" s="42"/>
    </row>
    <row r="182" spans="1:21" x14ac:dyDescent="0.25">
      <c r="A182" s="1">
        <v>1870</v>
      </c>
      <c r="B182" s="19" t="s">
        <v>627</v>
      </c>
      <c r="C182" s="28" t="s">
        <v>371</v>
      </c>
      <c r="D182" s="28" t="s">
        <v>261</v>
      </c>
      <c r="E182" s="19"/>
      <c r="F182" s="18">
        <v>472460</v>
      </c>
      <c r="G182" s="18"/>
      <c r="H182" s="18"/>
      <c r="I182" s="18"/>
      <c r="J182" s="18"/>
      <c r="K182" s="18"/>
      <c r="L182" s="18"/>
      <c r="N182" s="23"/>
      <c r="O182" s="2" t="str">
        <f t="shared" si="10"/>
        <v>&lt;tr class="style3" &gt;&lt;td&gt;&lt;/td&gt;&lt;td&gt;&lt;a href="http://iowagravestones.org/gs_view.php?id=472460" Target="GPP"&gt;P&lt;/a&gt;&lt;/td&gt;   &lt;td&gt;&lt;/td&gt;&lt;td&gt;Johnson, Wilhelm N&lt;/td&gt;&lt;td&gt;1885&lt;/td&gt;&lt;td&gt;1949&lt;/td&gt;&lt;td&gt;&lt;/td&gt;</v>
      </c>
      <c r="P182" s="4" t="str">
        <f t="shared" si="11"/>
        <v>Johnson, Wilhelm N</v>
      </c>
      <c r="Q182" s="2" t="str">
        <f t="shared" si="12"/>
        <v>&lt;td&gt;&lt;a href="http://iowagravestones.org/gs_view.php?id=472460" Target="GPP"&gt;P&lt;/a&gt;&lt;/td&gt;</v>
      </c>
      <c r="R182" s="2" t="str">
        <f t="shared" si="13"/>
        <v xml:space="preserve">   &lt;td&gt;&lt;/td&gt;</v>
      </c>
      <c r="S182" s="2" t="str">
        <f t="shared" si="14"/>
        <v>&lt;td&gt;&lt;/td&gt;</v>
      </c>
      <c r="T182" s="4" t="s">
        <v>65</v>
      </c>
      <c r="U182" s="42"/>
    </row>
    <row r="183" spans="1:21" ht="15.75" x14ac:dyDescent="0.25">
      <c r="A183" s="1">
        <v>1870</v>
      </c>
      <c r="B183" s="26" t="s">
        <v>23</v>
      </c>
      <c r="C183" s="27" t="s">
        <v>5</v>
      </c>
      <c r="D183" s="27" t="s">
        <v>6</v>
      </c>
      <c r="E183" s="27" t="s">
        <v>7</v>
      </c>
      <c r="F183" s="17"/>
      <c r="G183" s="17"/>
      <c r="H183" s="17"/>
      <c r="I183" s="17"/>
      <c r="J183" s="17"/>
      <c r="K183" s="17"/>
      <c r="L183" s="17"/>
      <c r="M183" s="17"/>
      <c r="N183" s="23"/>
      <c r="O183" s="2" t="str">
        <f t="shared" si="10"/>
        <v>&lt;tr class="style3" &gt;&lt;td&gt;&lt;/td&gt;&lt;td&gt;&lt;/td&gt;   &lt;td&gt;&lt;/td&gt;&lt;td&gt;Kaaa                            Names&lt;/td&gt;&lt;td&gt;Birth Date&lt;/td&gt;&lt;td&gt;Death Date&lt;/td&gt;&lt;td&gt;Inscription/Contributor's comment&lt;/td&gt;</v>
      </c>
      <c r="P183" s="4" t="str">
        <f t="shared" si="11"/>
        <v>Kaaa                            Names</v>
      </c>
      <c r="Q183" s="2" t="str">
        <f t="shared" si="12"/>
        <v>&lt;td&gt;&lt;/td&gt;</v>
      </c>
      <c r="R183" s="2" t="str">
        <f t="shared" si="13"/>
        <v xml:space="preserve">   &lt;td&gt;&lt;/td&gt;</v>
      </c>
      <c r="S183" s="2" t="str">
        <f t="shared" si="14"/>
        <v>&lt;td&gt;&lt;/td&gt;</v>
      </c>
      <c r="T183" s="4" t="s">
        <v>65</v>
      </c>
      <c r="U183" s="42"/>
    </row>
    <row r="184" spans="1:21" x14ac:dyDescent="0.25">
      <c r="A184" s="1">
        <v>1870</v>
      </c>
      <c r="B184" s="19" t="s">
        <v>628</v>
      </c>
      <c r="C184" s="28" t="s">
        <v>230</v>
      </c>
      <c r="D184" s="28" t="s">
        <v>372</v>
      </c>
      <c r="E184" s="19"/>
      <c r="F184" s="18">
        <v>472474</v>
      </c>
      <c r="G184" s="18"/>
      <c r="H184" s="18"/>
      <c r="I184" s="18"/>
      <c r="J184" s="18"/>
      <c r="K184" s="18"/>
      <c r="L184" s="18"/>
      <c r="N184" s="23"/>
      <c r="O184" s="2" t="str">
        <f t="shared" si="10"/>
        <v>&lt;tr class="style3" &gt;&lt;td&gt;&lt;/td&gt;&lt;td&gt;&lt;a href="http://iowagravestones.org/gs_view.php?id=472474" Target="GPP"&gt;P&lt;/a&gt;&lt;/td&gt;   &lt;td&gt;&lt;/td&gt;&lt;td&gt;Kirkeby, A Truman&lt;/td&gt;&lt;td&gt;1912&lt;/td&gt;&lt;td&gt;1990&lt;/td&gt;&lt;td&gt;&lt;/td&gt;</v>
      </c>
      <c r="P184" s="4" t="str">
        <f t="shared" si="11"/>
        <v>Kirkeby, A Truman</v>
      </c>
      <c r="Q184" s="2" t="str">
        <f t="shared" si="12"/>
        <v>&lt;td&gt;&lt;a href="http://iowagravestones.org/gs_view.php?id=472474" Target="GPP"&gt;P&lt;/a&gt;&lt;/td&gt;</v>
      </c>
      <c r="R184" s="2" t="str">
        <f t="shared" si="13"/>
        <v xml:space="preserve">   &lt;td&gt;&lt;/td&gt;</v>
      </c>
      <c r="S184" s="2" t="str">
        <f t="shared" si="14"/>
        <v>&lt;td&gt;&lt;/td&gt;</v>
      </c>
      <c r="T184" s="4" t="s">
        <v>65</v>
      </c>
      <c r="U184" s="42"/>
    </row>
    <row r="185" spans="1:21" x14ac:dyDescent="0.25">
      <c r="A185" s="1">
        <v>1870</v>
      </c>
      <c r="B185" s="19" t="s">
        <v>629</v>
      </c>
      <c r="C185" s="28" t="s">
        <v>196</v>
      </c>
      <c r="D185" s="28" t="s">
        <v>330</v>
      </c>
      <c r="E185" s="19"/>
      <c r="F185" s="18">
        <v>472475</v>
      </c>
      <c r="G185" s="18"/>
      <c r="H185" s="18"/>
      <c r="I185" s="18"/>
      <c r="J185" s="18"/>
      <c r="K185" s="18"/>
      <c r="L185" s="18"/>
      <c r="N185" s="23"/>
      <c r="O185" s="2" t="str">
        <f t="shared" si="10"/>
        <v>&lt;tr class="style3" &gt;&lt;td&gt;&lt;/td&gt;&lt;td&gt;&lt;a href="http://iowagravestones.org/gs_view.php?id=472475" Target="GPP"&gt;P&lt;/a&gt;&lt;/td&gt;   &lt;td&gt;&lt;/td&gt;&lt;td&gt;Kirkeby, Eunice&lt;/td&gt;&lt;td&gt;1914&lt;/td&gt;&lt;td&gt;2007&lt;/td&gt;&lt;td&gt;&lt;/td&gt;</v>
      </c>
      <c r="P185" s="4" t="str">
        <f t="shared" si="11"/>
        <v>Kirkeby, Eunice</v>
      </c>
      <c r="Q185" s="2" t="str">
        <f t="shared" si="12"/>
        <v>&lt;td&gt;&lt;a href="http://iowagravestones.org/gs_view.php?id=472475" Target="GPP"&gt;P&lt;/a&gt;&lt;/td&gt;</v>
      </c>
      <c r="R185" s="2" t="str">
        <f t="shared" si="13"/>
        <v xml:space="preserve">   &lt;td&gt;&lt;/td&gt;</v>
      </c>
      <c r="S185" s="2" t="str">
        <f t="shared" si="14"/>
        <v>&lt;td&gt;&lt;/td&gt;</v>
      </c>
      <c r="T185" s="4" t="s">
        <v>65</v>
      </c>
      <c r="U185" s="42"/>
    </row>
    <row r="186" spans="1:21" x14ac:dyDescent="0.25">
      <c r="A186" s="1">
        <v>1870</v>
      </c>
      <c r="B186" s="19" t="s">
        <v>630</v>
      </c>
      <c r="C186" s="28" t="s">
        <v>365</v>
      </c>
      <c r="D186" s="28" t="s">
        <v>373</v>
      </c>
      <c r="E186" s="19"/>
      <c r="F186" s="18">
        <v>472468</v>
      </c>
      <c r="G186" s="18"/>
      <c r="H186" s="18"/>
      <c r="I186" s="18"/>
      <c r="J186" s="18"/>
      <c r="K186" s="18"/>
      <c r="L186" s="18"/>
      <c r="N186" s="23"/>
      <c r="O186" s="2" t="str">
        <f t="shared" si="10"/>
        <v>&lt;tr class="style3" &gt;&lt;td&gt;&lt;/td&gt;&lt;td&gt;&lt;a href="http://iowagravestones.org/gs_view.php?id=472468" Target="GPP"&gt;P&lt;/a&gt;&lt;/td&gt;   &lt;td&gt;&lt;/td&gt;&lt;td&gt;Kirkeby, John T&lt;/td&gt;&lt;td&gt;1882&lt;/td&gt;&lt;td&gt;1966&lt;/td&gt;&lt;td&gt;&lt;/td&gt;</v>
      </c>
      <c r="P186" s="4" t="str">
        <f t="shared" si="11"/>
        <v>Kirkeby, John T</v>
      </c>
      <c r="Q186" s="2" t="str">
        <f t="shared" si="12"/>
        <v>&lt;td&gt;&lt;a href="http://iowagravestones.org/gs_view.php?id=472468" Target="GPP"&gt;P&lt;/a&gt;&lt;/td&gt;</v>
      </c>
      <c r="R186" s="2" t="str">
        <f t="shared" si="13"/>
        <v xml:space="preserve">   &lt;td&gt;&lt;/td&gt;</v>
      </c>
      <c r="S186" s="2" t="str">
        <f t="shared" si="14"/>
        <v>&lt;td&gt;&lt;/td&gt;</v>
      </c>
      <c r="T186" s="4" t="s">
        <v>65</v>
      </c>
      <c r="U186" s="42"/>
    </row>
    <row r="187" spans="1:21" x14ac:dyDescent="0.25">
      <c r="A187" s="1">
        <v>1870</v>
      </c>
      <c r="B187" s="19" t="s">
        <v>631</v>
      </c>
      <c r="C187" s="28" t="s">
        <v>371</v>
      </c>
      <c r="D187" s="28" t="s">
        <v>291</v>
      </c>
      <c r="E187" s="19"/>
      <c r="F187" s="18">
        <v>472469</v>
      </c>
      <c r="G187" s="18"/>
      <c r="H187" s="18"/>
      <c r="I187" s="18"/>
      <c r="J187" s="18"/>
      <c r="K187" s="18"/>
      <c r="L187" s="18"/>
      <c r="N187" s="23"/>
      <c r="O187" s="2" t="str">
        <f t="shared" si="10"/>
        <v>&lt;tr class="style3" &gt;&lt;td&gt;&lt;/td&gt;&lt;td&gt;&lt;a href="http://iowagravestones.org/gs_view.php?id=472469" Target="GPP"&gt;P&lt;/a&gt;&lt;/td&gt;   &lt;td&gt;&lt;/td&gt;&lt;td&gt;Kirkeby, Julia C&lt;/td&gt;&lt;td&gt;1885&lt;/td&gt;&lt;td&gt;1973&lt;/td&gt;&lt;td&gt;&lt;/td&gt;</v>
      </c>
      <c r="P187" s="4" t="str">
        <f t="shared" si="11"/>
        <v>Kirkeby, Julia C</v>
      </c>
      <c r="Q187" s="2" t="str">
        <f t="shared" si="12"/>
        <v>&lt;td&gt;&lt;a href="http://iowagravestones.org/gs_view.php?id=472469" Target="GPP"&gt;P&lt;/a&gt;&lt;/td&gt;</v>
      </c>
      <c r="R187" s="2" t="str">
        <f t="shared" si="13"/>
        <v xml:space="preserve">   &lt;td&gt;&lt;/td&gt;</v>
      </c>
      <c r="S187" s="2" t="str">
        <f t="shared" si="14"/>
        <v>&lt;td&gt;&lt;/td&gt;</v>
      </c>
      <c r="T187" s="4" t="s">
        <v>65</v>
      </c>
      <c r="U187" s="42"/>
    </row>
    <row r="188" spans="1:21" x14ac:dyDescent="0.25">
      <c r="A188" s="1">
        <v>1870</v>
      </c>
      <c r="B188" s="19" t="s">
        <v>632</v>
      </c>
      <c r="C188" s="28" t="s">
        <v>97</v>
      </c>
      <c r="D188" s="28" t="s">
        <v>98</v>
      </c>
      <c r="E188" s="19" t="s">
        <v>811</v>
      </c>
      <c r="F188" s="18">
        <v>472080</v>
      </c>
      <c r="G188" s="18"/>
      <c r="H188" s="18"/>
      <c r="I188" s="18"/>
      <c r="J188" s="18"/>
      <c r="K188" s="18"/>
      <c r="L188" s="18"/>
      <c r="M188" s="34">
        <v>211493</v>
      </c>
      <c r="N188" s="23"/>
      <c r="O188" s="2" t="str">
        <f t="shared" si="10"/>
        <v>&lt;tr class="style3" &gt;&lt;td&gt;&lt;a href="http://iowawpagraves.org/view.php?id=211493" target="WPA"&gt;W&lt;/a&gt;&lt;/td&gt;&lt;td&gt;&lt;a href="http://iowagravestones.org/gs_view.php?id=472080" Target="GPP"&gt;P&lt;/a&gt;&lt;/td&gt;   &lt;td&gt;&lt;/td&gt;&lt;td&gt;Korsen, Eli (Lien)&lt;/td&gt;&lt;td&gt;1854&lt;/td&gt;&lt;td&gt;1930&lt;/td&gt;&lt;td&gt;The WPA spelled Korsen, Eli (Lien) as Korsen, Ell&lt;/td&gt;</v>
      </c>
      <c r="P188" s="4" t="str">
        <f t="shared" si="11"/>
        <v>Korsen, Eli (Lien)</v>
      </c>
      <c r="Q188" s="2" t="str">
        <f t="shared" si="12"/>
        <v>&lt;td&gt;&lt;a href="http://iowagravestones.org/gs_view.php?id=472080" Target="GPP"&gt;P&lt;/a&gt;&lt;/td&gt;</v>
      </c>
      <c r="R188" s="2" t="str">
        <f t="shared" si="13"/>
        <v xml:space="preserve">   &lt;td&gt;&lt;/td&gt;</v>
      </c>
      <c r="S188" s="2" t="str">
        <f t="shared" si="14"/>
        <v>&lt;td&gt;&lt;a href="http://iowawpagraves.org/view.php?id=211493" target="WPA"&gt;W&lt;/a&gt;&lt;/td&gt;</v>
      </c>
      <c r="T188" s="4" t="s">
        <v>65</v>
      </c>
      <c r="U188" s="42"/>
    </row>
    <row r="189" spans="1:21" x14ac:dyDescent="0.25">
      <c r="A189" s="1">
        <v>1870</v>
      </c>
      <c r="B189" s="19" t="s">
        <v>633</v>
      </c>
      <c r="C189" s="28" t="s">
        <v>96</v>
      </c>
      <c r="D189" s="28" t="s">
        <v>100</v>
      </c>
      <c r="E189" s="19"/>
      <c r="F189" s="18">
        <v>472139</v>
      </c>
      <c r="G189" s="18"/>
      <c r="H189" s="18"/>
      <c r="I189" s="18"/>
      <c r="J189" s="18"/>
      <c r="K189" s="18"/>
      <c r="L189" s="18"/>
      <c r="N189" s="23"/>
      <c r="O189" s="2" t="str">
        <f t="shared" si="10"/>
        <v>&lt;tr class="style3" &gt;&lt;td&gt;&lt;/td&gt;&lt;td&gt;&lt;a href="http://iowagravestones.org/gs_view.php?id=472139" Target="GPP"&gt;P&lt;/a&gt;&lt;/td&gt;   &lt;td&gt;&lt;/td&gt;&lt;td&gt;Korsen, Helmer O&lt;/td&gt;&lt;td&gt;1899&lt;/td&gt;&lt;td&gt;1902&lt;/td&gt;&lt;td&gt;&lt;/td&gt;</v>
      </c>
      <c r="P189" s="4" t="str">
        <f t="shared" si="11"/>
        <v>Korsen, Helmer O</v>
      </c>
      <c r="Q189" s="2" t="str">
        <f t="shared" si="12"/>
        <v>&lt;td&gt;&lt;a href="http://iowagravestones.org/gs_view.php?id=472139" Target="GPP"&gt;P&lt;/a&gt;&lt;/td&gt;</v>
      </c>
      <c r="R189" s="2" t="str">
        <f t="shared" si="13"/>
        <v xml:space="preserve">   &lt;td&gt;&lt;/td&gt;</v>
      </c>
      <c r="S189" s="2" t="str">
        <f t="shared" si="14"/>
        <v>&lt;td&gt;&lt;/td&gt;</v>
      </c>
      <c r="T189" s="4" t="s">
        <v>65</v>
      </c>
      <c r="U189" s="42"/>
    </row>
    <row r="190" spans="1:21" x14ac:dyDescent="0.25">
      <c r="A190" s="1">
        <v>1870</v>
      </c>
      <c r="B190" s="19" t="s">
        <v>779</v>
      </c>
      <c r="C190" s="33" t="s">
        <v>103</v>
      </c>
      <c r="D190" s="33" t="s">
        <v>104</v>
      </c>
      <c r="E190" s="19" t="s">
        <v>814</v>
      </c>
      <c r="F190" s="18">
        <v>472113</v>
      </c>
      <c r="G190" s="18"/>
      <c r="H190" s="18"/>
      <c r="I190" s="18"/>
      <c r="J190" s="18"/>
      <c r="K190" s="18"/>
      <c r="L190" s="18"/>
      <c r="M190" s="34">
        <v>211502</v>
      </c>
      <c r="N190" s="23"/>
      <c r="O190" s="2" t="str">
        <f t="shared" si="10"/>
        <v>&lt;tr class="style3" &gt;&lt;td&gt;&lt;a href="http://iowawpagraves.org/view.php?id=211502" target="WPA"&gt;W&lt;/a&gt;&lt;/td&gt;&lt;td&gt;&lt;a href="http://iowagravestones.org/gs_view.php?id=472113" Target="GPP"&gt;P&lt;/a&gt;&lt;/td&gt;   &lt;td&gt;&lt;/td&gt;&lt;td&gt;Korsen, Johanne J.&lt;/td&gt;&lt;td&gt;Sept 24, 1840&lt;/td&gt;&lt;td&gt;Jan 10, 1883&lt;/td&gt;&lt;td&gt;The WPA spelled Korsen, Johanne J. as Kossen, Johanne J.&lt;/td&gt;</v>
      </c>
      <c r="P190" s="4" t="str">
        <f t="shared" si="11"/>
        <v>Korsen, Johanne J.</v>
      </c>
      <c r="Q190" s="2" t="str">
        <f t="shared" si="12"/>
        <v>&lt;td&gt;&lt;a href="http://iowagravestones.org/gs_view.php?id=472113" Target="GPP"&gt;P&lt;/a&gt;&lt;/td&gt;</v>
      </c>
      <c r="R190" s="2" t="str">
        <f t="shared" si="13"/>
        <v xml:space="preserve">   &lt;td&gt;&lt;/td&gt;</v>
      </c>
      <c r="S190" s="2" t="str">
        <f t="shared" si="14"/>
        <v>&lt;td&gt;&lt;a href="http://iowawpagraves.org/view.php?id=211502" target="WPA"&gt;W&lt;/a&gt;&lt;/td&gt;</v>
      </c>
      <c r="T190" s="4" t="s">
        <v>65</v>
      </c>
      <c r="U190" s="42"/>
    </row>
    <row r="191" spans="1:21" x14ac:dyDescent="0.25">
      <c r="A191" s="1">
        <v>1870</v>
      </c>
      <c r="B191" s="19" t="s">
        <v>778</v>
      </c>
      <c r="C191" s="28" t="s">
        <v>99</v>
      </c>
      <c r="D191" s="28" t="s">
        <v>100</v>
      </c>
      <c r="E191" s="19" t="s">
        <v>812</v>
      </c>
      <c r="F191" s="18">
        <v>472140</v>
      </c>
      <c r="G191" s="18"/>
      <c r="H191" s="18"/>
      <c r="I191" s="18"/>
      <c r="J191" s="18"/>
      <c r="K191" s="18"/>
      <c r="L191" s="18"/>
      <c r="M191" s="34">
        <v>211494</v>
      </c>
      <c r="N191" s="23"/>
      <c r="O191" s="2" t="str">
        <f t="shared" si="10"/>
        <v>&lt;tr class="style3" &gt;&lt;td&gt;&lt;a href="http://iowawpagraves.org/view.php?id=211494" target="WPA"&gt;W&lt;/a&gt;&lt;/td&gt;&lt;td&gt;&lt;a href="http://iowagravestones.org/gs_view.php?id=472140" Target="GPP"&gt;P&lt;/a&gt;&lt;/td&gt;   &lt;td&gt;&lt;/td&gt;&lt;td&gt;Korsen, John O.&lt;/td&gt;&lt;td&gt;1883&lt;/td&gt;&lt;td&gt;1902&lt;/td&gt;&lt;td&gt;The WPA spelled Korsen, John O. as Korsen, John O.,&lt;/td&gt;</v>
      </c>
      <c r="P191" s="4" t="str">
        <f t="shared" si="11"/>
        <v>Korsen, John O.</v>
      </c>
      <c r="Q191" s="2" t="str">
        <f t="shared" si="12"/>
        <v>&lt;td&gt;&lt;a href="http://iowagravestones.org/gs_view.php?id=472140" Target="GPP"&gt;P&lt;/a&gt;&lt;/td&gt;</v>
      </c>
      <c r="R191" s="2" t="str">
        <f t="shared" si="13"/>
        <v xml:space="preserve">   &lt;td&gt;&lt;/td&gt;</v>
      </c>
      <c r="S191" s="2" t="str">
        <f t="shared" si="14"/>
        <v>&lt;td&gt;&lt;a href="http://iowawpagraves.org/view.php?id=211494" target="WPA"&gt;W&lt;/a&gt;&lt;/td&gt;</v>
      </c>
      <c r="T191" s="4" t="s">
        <v>65</v>
      </c>
      <c r="U191" s="42"/>
    </row>
    <row r="192" spans="1:21" x14ac:dyDescent="0.25">
      <c r="A192" s="1">
        <v>1870</v>
      </c>
      <c r="B192" s="19" t="s">
        <v>634</v>
      </c>
      <c r="C192" s="28" t="s">
        <v>324</v>
      </c>
      <c r="D192" s="28" t="s">
        <v>170</v>
      </c>
      <c r="E192" s="19"/>
      <c r="F192" s="18">
        <v>472112</v>
      </c>
      <c r="G192" s="18"/>
      <c r="H192" s="18"/>
      <c r="I192" s="18"/>
      <c r="J192" s="18"/>
      <c r="K192" s="18"/>
      <c r="L192" s="18"/>
      <c r="N192" s="23"/>
      <c r="O192" s="2" t="str">
        <f t="shared" si="10"/>
        <v>&lt;tr class="style3" &gt;&lt;td&gt;&lt;/td&gt;&lt;td&gt;&lt;a href="http://iowagravestones.org/gs_view.php?id=472112" Target="GPP"&gt;P&lt;/a&gt;&lt;/td&gt;   &lt;td&gt;&lt;/td&gt;&lt;td&gt;Korsen, Julia G&lt;/td&gt;&lt;td&gt;1865&lt;/td&gt;&lt;td&gt;1960&lt;/td&gt;&lt;td&gt;&lt;/td&gt;</v>
      </c>
      <c r="P192" s="4" t="str">
        <f t="shared" si="11"/>
        <v>Korsen, Julia G</v>
      </c>
      <c r="Q192" s="2" t="str">
        <f t="shared" si="12"/>
        <v>&lt;td&gt;&lt;a href="http://iowagravestones.org/gs_view.php?id=472112" Target="GPP"&gt;P&lt;/a&gt;&lt;/td&gt;</v>
      </c>
      <c r="R192" s="2" t="str">
        <f t="shared" si="13"/>
        <v xml:space="preserve">   &lt;td&gt;&lt;/td&gt;</v>
      </c>
      <c r="S192" s="2" t="str">
        <f t="shared" si="14"/>
        <v>&lt;td&gt;&lt;/td&gt;</v>
      </c>
      <c r="T192" s="4" t="s">
        <v>65</v>
      </c>
      <c r="U192" s="42"/>
    </row>
    <row r="193" spans="1:21" x14ac:dyDescent="0.25">
      <c r="A193" s="1">
        <v>1870</v>
      </c>
      <c r="B193" s="19" t="s">
        <v>635</v>
      </c>
      <c r="C193" s="28" t="s">
        <v>169</v>
      </c>
      <c r="D193" s="28" t="s">
        <v>169</v>
      </c>
      <c r="E193" s="19"/>
      <c r="F193" s="18">
        <v>472142</v>
      </c>
      <c r="G193" s="18"/>
      <c r="H193" s="18"/>
      <c r="I193" s="18"/>
      <c r="J193" s="18"/>
      <c r="K193" s="18"/>
      <c r="L193" s="18"/>
      <c r="N193" s="23"/>
      <c r="O193" s="2" t="str">
        <f t="shared" si="10"/>
        <v>&lt;tr class="style3" &gt;&lt;td&gt;&lt;/td&gt;&lt;td&gt;&lt;a href="http://iowagravestones.org/gs_view.php?id=472142" Target="GPP"&gt;P&lt;/a&gt;&lt;/td&gt;   &lt;td&gt;&lt;/td&gt;&lt;td&gt;Korsen, Moris T&lt;/td&gt;&lt;td&gt;1894&lt;/td&gt;&lt;td&gt;1894&lt;/td&gt;&lt;td&gt;&lt;/td&gt;</v>
      </c>
      <c r="P193" s="4" t="str">
        <f t="shared" si="11"/>
        <v>Korsen, Moris T</v>
      </c>
      <c r="Q193" s="2" t="str">
        <f t="shared" si="12"/>
        <v>&lt;td&gt;&lt;a href="http://iowagravestones.org/gs_view.php?id=472142" Target="GPP"&gt;P&lt;/a&gt;&lt;/td&gt;</v>
      </c>
      <c r="R193" s="2" t="str">
        <f t="shared" si="13"/>
        <v xml:space="preserve">   &lt;td&gt;&lt;/td&gt;</v>
      </c>
      <c r="S193" s="2" t="str">
        <f t="shared" si="14"/>
        <v>&lt;td&gt;&lt;/td&gt;</v>
      </c>
      <c r="T193" s="4" t="s">
        <v>65</v>
      </c>
      <c r="U193" s="42"/>
    </row>
    <row r="194" spans="1:21" x14ac:dyDescent="0.25">
      <c r="A194" s="1">
        <v>1870</v>
      </c>
      <c r="B194" s="19" t="s">
        <v>636</v>
      </c>
      <c r="C194" s="28" t="s">
        <v>52</v>
      </c>
      <c r="D194" s="28" t="s">
        <v>84</v>
      </c>
      <c r="E194" s="19" t="s">
        <v>813</v>
      </c>
      <c r="F194" s="18">
        <v>472079</v>
      </c>
      <c r="G194" s="18"/>
      <c r="H194" s="18"/>
      <c r="I194" s="18"/>
      <c r="J194" s="18"/>
      <c r="K194" s="18"/>
      <c r="L194" s="18"/>
      <c r="M194" s="34">
        <v>211495</v>
      </c>
      <c r="N194" s="23"/>
      <c r="O194" s="2" t="str">
        <f t="shared" ref="O194:O257" si="15">IF(A194="S",CONCATENATE(Y$1,MID(B194,1,1),Z$1),CONCATENATE("&lt;tr class=""style3"" &gt;",S194,Q194,R194,"&lt;td&gt;",P194,"&lt;/td&gt;&lt;td&gt;",C194,"&lt;/td&gt;&lt;td&gt;",D194,"&lt;/td&gt;&lt;td&gt;",E194,"&lt;/td&gt;"))</f>
        <v>&lt;tr class="style3" &gt;&lt;td&gt;&lt;a href="http://iowawpagraves.org/view.php?id=211495" target="WPA"&gt;W&lt;/a&gt;&lt;/td&gt;&lt;td&gt;&lt;a href="http://iowagravestones.org/gs_view.php?id=472079" Target="GPP"&gt;P&lt;/a&gt;&lt;/td&gt;   &lt;td&gt;&lt;/td&gt;&lt;td&gt;Korsen, Niels J.&lt;/td&gt;&lt;td&gt;1850&lt;/td&gt;&lt;td&gt;1920&lt;/td&gt;&lt;td&gt;The WPA spelled Korsen, Niels J. as Korsen, Nels J.&lt;/td&gt;</v>
      </c>
      <c r="P194" s="4" t="str">
        <f t="shared" ref="P194:P257" si="16">IF(I194="",B194,CONCATENATE("&lt;a href=""../../CemWeb Pages/WP",I194,".htm""&gt;",B194,"&lt;img src=""../zimages/cam.gif"" alt=""picture"" BORDER=0&gt;"))</f>
        <v>Korsen, Niels J.</v>
      </c>
      <c r="Q194" s="2" t="str">
        <f t="shared" ref="Q194:Q257" si="17">IF(F194="","&lt;td&gt;&lt;/td&gt;",CONCATENATE("&lt;td&gt;&lt;a href=""http://iowagravestones.org/gs_view.php?id=",F194,""" Target=""GPP""&gt;P&lt;/a&gt;&lt;/td&gt;"))</f>
        <v>&lt;td&gt;&lt;a href="http://iowagravestones.org/gs_view.php?id=472079" Target="GPP"&gt;P&lt;/a&gt;&lt;/td&gt;</v>
      </c>
      <c r="R194" s="2" t="str">
        <f t="shared" ref="R194:R257" si="18">IF(H194="","   &lt;td&gt;&lt;/td&gt;",CONCATENATE("   &lt;td&gt;&lt;a href=""http://iagenweb.org/boards/",G194,"/obituaries/index.cgi?read=",H194,""" Target=""Obits""&gt;O&lt;/a&gt;&lt;/td&gt;"))</f>
        <v xml:space="preserve">   &lt;td&gt;&lt;/td&gt;</v>
      </c>
      <c r="S194" s="2" t="str">
        <f t="shared" ref="S194:S257" si="19">IF(M194="","&lt;td&gt;&lt;/td&gt;",CONCATENATE("&lt;td&gt;&lt;a href=""http://iowawpagraves.org/view.php?id=",M194,""" target=""WPA""&gt;W&lt;/a&gt;&lt;/td&gt;"))</f>
        <v>&lt;td&gt;&lt;a href="http://iowawpagraves.org/view.php?id=211495" target="WPA"&gt;W&lt;/a&gt;&lt;/td&gt;</v>
      </c>
      <c r="T194" s="4" t="s">
        <v>65</v>
      </c>
      <c r="U194" s="42"/>
    </row>
    <row r="195" spans="1:21" x14ac:dyDescent="0.25">
      <c r="A195" s="1">
        <v>1870</v>
      </c>
      <c r="B195" s="19" t="s">
        <v>772</v>
      </c>
      <c r="C195" s="33" t="s">
        <v>101</v>
      </c>
      <c r="D195" s="33" t="s">
        <v>102</v>
      </c>
      <c r="E195" s="19" t="s">
        <v>799</v>
      </c>
      <c r="F195" s="18">
        <v>472111</v>
      </c>
      <c r="G195" s="18"/>
      <c r="H195" s="18"/>
      <c r="I195" s="18"/>
      <c r="J195" s="18"/>
      <c r="K195" s="18"/>
      <c r="L195" s="18"/>
      <c r="M195" s="34">
        <v>211496</v>
      </c>
      <c r="N195" s="23"/>
      <c r="O195" s="2" t="str">
        <f t="shared" si="15"/>
        <v>&lt;tr class="style3" &gt;&lt;td&gt;&lt;a href="http://iowawpagraves.org/view.php?id=211496" target="WPA"&gt;W&lt;/a&gt;&lt;/td&gt;&lt;td&gt;&lt;a href="http://iowagravestones.org/gs_view.php?id=472111" Target="GPP"&gt;P&lt;/a&gt;&lt;/td&gt;   &lt;td&gt;&lt;/td&gt;&lt;td&gt;Korsen, Ole J.&lt;/td&gt;&lt;td&gt;Jan 26, 1842&lt;/td&gt;&lt;td&gt;Sept 8, 1894&lt;/td&gt;&lt;td&gt;&lt;/td&gt;</v>
      </c>
      <c r="P195" s="4" t="str">
        <f t="shared" si="16"/>
        <v>Korsen, Ole J.</v>
      </c>
      <c r="Q195" s="2" t="str">
        <f t="shared" si="17"/>
        <v>&lt;td&gt;&lt;a href="http://iowagravestones.org/gs_view.php?id=472111" Target="GPP"&gt;P&lt;/a&gt;&lt;/td&gt;</v>
      </c>
      <c r="R195" s="2" t="str">
        <f t="shared" si="18"/>
        <v xml:space="preserve">   &lt;td&gt;&lt;/td&gt;</v>
      </c>
      <c r="S195" s="2" t="str">
        <f t="shared" si="19"/>
        <v>&lt;td&gt;&lt;a href="http://iowawpagraves.org/view.php?id=211496" target="WPA"&gt;W&lt;/a&gt;&lt;/td&gt;</v>
      </c>
      <c r="T195" s="4" t="s">
        <v>65</v>
      </c>
      <c r="U195" s="42"/>
    </row>
    <row r="196" spans="1:21" x14ac:dyDescent="0.25">
      <c r="A196" s="1">
        <v>1870</v>
      </c>
      <c r="B196" s="19" t="s">
        <v>777</v>
      </c>
      <c r="C196" s="28" t="s">
        <v>57</v>
      </c>
      <c r="D196" s="28" t="s">
        <v>96</v>
      </c>
      <c r="E196" s="19" t="s">
        <v>810</v>
      </c>
      <c r="F196" s="18">
        <v>472141</v>
      </c>
      <c r="G196" s="18"/>
      <c r="H196" s="18"/>
      <c r="I196" s="18"/>
      <c r="J196" s="18"/>
      <c r="K196" s="18"/>
      <c r="L196" s="18"/>
      <c r="M196" s="34">
        <v>211491</v>
      </c>
      <c r="N196" s="23"/>
      <c r="O196" s="2" t="str">
        <f t="shared" si="15"/>
        <v>&lt;tr class="style3" &gt;&lt;td&gt;&lt;a href="http://iowawpagraves.org/view.php?id=211491" target="WPA"&gt;W&lt;/a&gt;&lt;/td&gt;&lt;td&gt;&lt;a href="http://iowagravestones.org/gs_view.php?id=472141" Target="GPP"&gt;P&lt;/a&gt;&lt;/td&gt;   &lt;td&gt;&lt;/td&gt;&lt;td&gt;Korsen, Peder M.&lt;/td&gt;&lt;td&gt;1881&lt;/td&gt;&lt;td&gt;1899&lt;/td&gt;&lt;td&gt;The WPA spelled Korsen, Peder M. as Korse, Peder M.&lt;/td&gt;</v>
      </c>
      <c r="P196" s="4" t="str">
        <f t="shared" si="16"/>
        <v>Korsen, Peder M.</v>
      </c>
      <c r="Q196" s="2" t="str">
        <f t="shared" si="17"/>
        <v>&lt;td&gt;&lt;a href="http://iowagravestones.org/gs_view.php?id=472141" Target="GPP"&gt;P&lt;/a&gt;&lt;/td&gt;</v>
      </c>
      <c r="R196" s="2" t="str">
        <f t="shared" si="18"/>
        <v xml:space="preserve">   &lt;td&gt;&lt;/td&gt;</v>
      </c>
      <c r="S196" s="2" t="str">
        <f t="shared" si="19"/>
        <v>&lt;td&gt;&lt;a href="http://iowawpagraves.org/view.php?id=211491" target="WPA"&gt;W&lt;/a&gt;&lt;/td&gt;</v>
      </c>
      <c r="T196" s="4" t="s">
        <v>65</v>
      </c>
      <c r="U196" s="42"/>
    </row>
    <row r="197" spans="1:21" ht="15.75" x14ac:dyDescent="0.25">
      <c r="A197" s="1">
        <v>1870</v>
      </c>
      <c r="B197" s="26" t="s">
        <v>24</v>
      </c>
      <c r="C197" s="27" t="s">
        <v>5</v>
      </c>
      <c r="D197" s="27" t="s">
        <v>6</v>
      </c>
      <c r="E197" s="27" t="s">
        <v>7</v>
      </c>
      <c r="F197" s="17"/>
      <c r="G197" s="17"/>
      <c r="H197" s="17"/>
      <c r="I197" s="17"/>
      <c r="J197" s="17"/>
      <c r="K197" s="17"/>
      <c r="L197" s="17"/>
      <c r="M197" s="17"/>
      <c r="N197" s="23"/>
      <c r="O197" s="2" t="str">
        <f t="shared" si="15"/>
        <v>&lt;tr class="style3" &gt;&lt;td&gt;&lt;/td&gt;&lt;td&gt;&lt;/td&gt;   &lt;td&gt;&lt;/td&gt;&lt;td&gt;Laaa                            Names&lt;/td&gt;&lt;td&gt;Birth Date&lt;/td&gt;&lt;td&gt;Death Date&lt;/td&gt;&lt;td&gt;Inscription/Contributor's comment&lt;/td&gt;</v>
      </c>
      <c r="P197" s="4" t="str">
        <f t="shared" si="16"/>
        <v>Laaa                            Names</v>
      </c>
      <c r="Q197" s="2" t="str">
        <f t="shared" si="17"/>
        <v>&lt;td&gt;&lt;/td&gt;</v>
      </c>
      <c r="R197" s="2" t="str">
        <f t="shared" si="18"/>
        <v xml:space="preserve">   &lt;td&gt;&lt;/td&gt;</v>
      </c>
      <c r="S197" s="2" t="str">
        <f t="shared" si="19"/>
        <v>&lt;td&gt;&lt;/td&gt;</v>
      </c>
      <c r="T197" s="4" t="s">
        <v>65</v>
      </c>
      <c r="U197" s="42"/>
    </row>
    <row r="198" spans="1:21" x14ac:dyDescent="0.25">
      <c r="A198" s="1">
        <v>1870</v>
      </c>
      <c r="B198" s="19" t="s">
        <v>637</v>
      </c>
      <c r="C198" s="28" t="s">
        <v>96</v>
      </c>
      <c r="D198" s="28" t="s">
        <v>185</v>
      </c>
      <c r="E198" s="19"/>
      <c r="F198" s="18">
        <v>472415</v>
      </c>
      <c r="G198" s="18"/>
      <c r="H198" s="18"/>
      <c r="I198" s="18"/>
      <c r="J198" s="18"/>
      <c r="K198" s="18"/>
      <c r="L198" s="18"/>
      <c r="N198" s="23"/>
      <c r="O198" s="2" t="str">
        <f t="shared" si="15"/>
        <v>&lt;tr class="style3" &gt;&lt;td&gt;&lt;/td&gt;&lt;td&gt;&lt;a href="http://iowagravestones.org/gs_view.php?id=472415" Target="GPP"&gt;P&lt;/a&gt;&lt;/td&gt;   &lt;td&gt;&lt;/td&gt;&lt;td&gt;Langaas, Anna&lt;/td&gt;&lt;td&gt;1899&lt;/td&gt;&lt;td&gt;1988&lt;/td&gt;&lt;td&gt;&lt;/td&gt;</v>
      </c>
      <c r="P198" s="4" t="str">
        <f t="shared" si="16"/>
        <v>Langaas, Anna</v>
      </c>
      <c r="Q198" s="2" t="str">
        <f t="shared" si="17"/>
        <v>&lt;td&gt;&lt;a href="http://iowagravestones.org/gs_view.php?id=472415" Target="GPP"&gt;P&lt;/a&gt;&lt;/td&gt;</v>
      </c>
      <c r="R198" s="2" t="str">
        <f t="shared" si="18"/>
        <v xml:space="preserve">   &lt;td&gt;&lt;/td&gt;</v>
      </c>
      <c r="S198" s="2" t="str">
        <f t="shared" si="19"/>
        <v>&lt;td&gt;&lt;/td&gt;</v>
      </c>
      <c r="T198" s="4" t="s">
        <v>65</v>
      </c>
      <c r="U198" s="42"/>
    </row>
    <row r="199" spans="1:21" x14ac:dyDescent="0.25">
      <c r="A199" s="1">
        <v>1870</v>
      </c>
      <c r="B199" s="19" t="s">
        <v>781</v>
      </c>
      <c r="C199" s="28" t="s">
        <v>374</v>
      </c>
      <c r="D199" s="28" t="s">
        <v>375</v>
      </c>
      <c r="E199" s="19" t="s">
        <v>816</v>
      </c>
      <c r="F199" s="18">
        <v>472137</v>
      </c>
      <c r="G199" s="18"/>
      <c r="H199" s="18"/>
      <c r="I199" s="18"/>
      <c r="J199" s="18"/>
      <c r="K199" s="18"/>
      <c r="L199" s="18"/>
      <c r="M199" s="34">
        <v>211680</v>
      </c>
      <c r="N199" s="23"/>
      <c r="O199" s="2" t="str">
        <f t="shared" si="15"/>
        <v>&lt;tr class="style3" &gt;&lt;td&gt;&lt;a href="http://iowawpagraves.org/view.php?id=211680" target="WPA"&gt;W&lt;/a&gt;&lt;/td&gt;&lt;td&gt;&lt;a href="http://iowagravestones.org/gs_view.php?id=472137" Target="GPP"&gt;P&lt;/a&gt;&lt;/td&gt;   &lt;td&gt;&lt;/td&gt;&lt;td&gt;Langaas, Anne&lt;/td&gt;&lt;td&gt;Sep 9, 1832&lt;/td&gt;&lt;td&gt;Nov. 12, 1908&lt;/td&gt;&lt;td&gt;The WPA spelled Langaas, Anne as Langass, Anne&lt;/td&gt;</v>
      </c>
      <c r="P199" s="4" t="str">
        <f t="shared" si="16"/>
        <v>Langaas, Anne</v>
      </c>
      <c r="Q199" s="2" t="str">
        <f t="shared" si="17"/>
        <v>&lt;td&gt;&lt;a href="http://iowagravestones.org/gs_view.php?id=472137" Target="GPP"&gt;P&lt;/a&gt;&lt;/td&gt;</v>
      </c>
      <c r="R199" s="2" t="str">
        <f t="shared" si="18"/>
        <v xml:space="preserve">   &lt;td&gt;&lt;/td&gt;</v>
      </c>
      <c r="S199" s="2" t="str">
        <f t="shared" si="19"/>
        <v>&lt;td&gt;&lt;a href="http://iowawpagraves.org/view.php?id=211680" target="WPA"&gt;W&lt;/a&gt;&lt;/td&gt;</v>
      </c>
      <c r="T199" s="4" t="s">
        <v>65</v>
      </c>
      <c r="U199" s="42"/>
    </row>
    <row r="200" spans="1:21" x14ac:dyDescent="0.25">
      <c r="A200" s="1">
        <v>1870</v>
      </c>
      <c r="B200" s="19" t="s">
        <v>773</v>
      </c>
      <c r="C200" s="33" t="s">
        <v>105</v>
      </c>
      <c r="D200" s="33" t="s">
        <v>106</v>
      </c>
      <c r="E200" s="19" t="s">
        <v>799</v>
      </c>
      <c r="F200" s="18">
        <v>472244</v>
      </c>
      <c r="G200" s="18"/>
      <c r="H200" s="18"/>
      <c r="I200" s="18"/>
      <c r="J200" s="18"/>
      <c r="K200" s="18"/>
      <c r="L200" s="18"/>
      <c r="M200" s="34">
        <v>211675</v>
      </c>
      <c r="N200" s="23"/>
      <c r="O200" s="2" t="str">
        <f t="shared" si="15"/>
        <v>&lt;tr class="style3" &gt;&lt;td&gt;&lt;a href="http://iowawpagraves.org/view.php?id=211675" target="WPA"&gt;W&lt;/a&gt;&lt;/td&gt;&lt;td&gt;&lt;a href="http://iowagravestones.org/gs_view.php?id=472244" Target="GPP"&gt;P&lt;/a&gt;&lt;/td&gt;   &lt;td&gt;&lt;/td&gt;&lt;td&gt;Langaas, Blonda J.&lt;/td&gt;&lt;td&gt;Sept 2, 1898&lt;/td&gt;&lt;td&gt;Feb 8, 1920&lt;/td&gt;&lt;td&gt;&lt;/td&gt;</v>
      </c>
      <c r="P200" s="4" t="str">
        <f t="shared" si="16"/>
        <v>Langaas, Blonda J.</v>
      </c>
      <c r="Q200" s="2" t="str">
        <f t="shared" si="17"/>
        <v>&lt;td&gt;&lt;a href="http://iowagravestones.org/gs_view.php?id=472244" Target="GPP"&gt;P&lt;/a&gt;&lt;/td&gt;</v>
      </c>
      <c r="R200" s="2" t="str">
        <f t="shared" si="18"/>
        <v xml:space="preserve">   &lt;td&gt;&lt;/td&gt;</v>
      </c>
      <c r="S200" s="2" t="str">
        <f t="shared" si="19"/>
        <v>&lt;td&gt;&lt;a href="http://iowawpagraves.org/view.php?id=211675" target="WPA"&gt;W&lt;/a&gt;&lt;/td&gt;</v>
      </c>
      <c r="T200" s="4" t="s">
        <v>65</v>
      </c>
      <c r="U200" s="42"/>
    </row>
    <row r="201" spans="1:21" x14ac:dyDescent="0.25">
      <c r="A201" s="1">
        <v>1870</v>
      </c>
      <c r="B201" s="19" t="s">
        <v>638</v>
      </c>
      <c r="C201" s="28" t="s">
        <v>181</v>
      </c>
      <c r="D201" s="28" t="s">
        <v>168</v>
      </c>
      <c r="E201" s="19"/>
      <c r="F201" s="18">
        <v>472414</v>
      </c>
      <c r="G201" s="18"/>
      <c r="H201" s="18"/>
      <c r="I201" s="18"/>
      <c r="J201" s="18"/>
      <c r="K201" s="18"/>
      <c r="L201" s="18"/>
      <c r="N201" s="23"/>
      <c r="O201" s="2" t="str">
        <f t="shared" si="15"/>
        <v>&lt;tr class="style3" &gt;&lt;td&gt;&lt;/td&gt;&lt;td&gt;&lt;a href="http://iowagravestones.org/gs_view.php?id=472414" Target="GPP"&gt;P&lt;/a&gt;&lt;/td&gt;   &lt;td&gt;&lt;/td&gt;&lt;td&gt;Langaas, Edgar H&lt;/td&gt;&lt;td&gt;1896&lt;/td&gt;&lt;td&gt;1971&lt;/td&gt;&lt;td&gt;&lt;/td&gt;</v>
      </c>
      <c r="P201" s="4" t="str">
        <f t="shared" si="16"/>
        <v>Langaas, Edgar H</v>
      </c>
      <c r="Q201" s="2" t="str">
        <f t="shared" si="17"/>
        <v>&lt;td&gt;&lt;a href="http://iowagravestones.org/gs_view.php?id=472414" Target="GPP"&gt;P&lt;/a&gt;&lt;/td&gt;</v>
      </c>
      <c r="R201" s="2" t="str">
        <f t="shared" si="18"/>
        <v xml:space="preserve">   &lt;td&gt;&lt;/td&gt;</v>
      </c>
      <c r="S201" s="2" t="str">
        <f t="shared" si="19"/>
        <v>&lt;td&gt;&lt;/td&gt;</v>
      </c>
      <c r="T201" s="4" t="s">
        <v>65</v>
      </c>
      <c r="U201" s="42"/>
    </row>
    <row r="202" spans="1:21" x14ac:dyDescent="0.25">
      <c r="A202" s="1">
        <v>1870</v>
      </c>
      <c r="B202" s="19" t="s">
        <v>638</v>
      </c>
      <c r="C202" s="28" t="s">
        <v>376</v>
      </c>
      <c r="D202" s="28" t="s">
        <v>377</v>
      </c>
      <c r="E202" s="19"/>
      <c r="F202" s="18">
        <v>472416</v>
      </c>
      <c r="G202" s="18"/>
      <c r="H202" s="18"/>
      <c r="I202" s="18"/>
      <c r="J202" s="18"/>
      <c r="K202" s="18"/>
      <c r="L202" s="18"/>
      <c r="N202" s="23"/>
      <c r="O202" s="2" t="str">
        <f t="shared" si="15"/>
        <v>&lt;tr class="style3" &gt;&lt;td&gt;&lt;/td&gt;&lt;td&gt;&lt;a href="http://iowagravestones.org/gs_view.php?id=472416" Target="GPP"&gt;P&lt;/a&gt;&lt;/td&gt;   &lt;td&gt;&lt;/td&gt;&lt;td&gt;Langaas, Edgar H&lt;/td&gt;&lt;td&gt;Dec 13, 1896&lt;/td&gt;&lt;td&gt;May 5, 1971&lt;/td&gt;&lt;td&gt;&lt;/td&gt;</v>
      </c>
      <c r="P202" s="4" t="str">
        <f t="shared" si="16"/>
        <v>Langaas, Edgar H</v>
      </c>
      <c r="Q202" s="2" t="str">
        <f t="shared" si="17"/>
        <v>&lt;td&gt;&lt;a href="http://iowagravestones.org/gs_view.php?id=472416" Target="GPP"&gt;P&lt;/a&gt;&lt;/td&gt;</v>
      </c>
      <c r="R202" s="2" t="str">
        <f t="shared" si="18"/>
        <v xml:space="preserve">   &lt;td&gt;&lt;/td&gt;</v>
      </c>
      <c r="S202" s="2" t="str">
        <f t="shared" si="19"/>
        <v>&lt;td&gt;&lt;/td&gt;</v>
      </c>
      <c r="T202" s="4" t="s">
        <v>65</v>
      </c>
      <c r="U202" s="42"/>
    </row>
    <row r="203" spans="1:21" x14ac:dyDescent="0.25">
      <c r="A203" s="1">
        <v>1870</v>
      </c>
      <c r="B203" s="19" t="s">
        <v>639</v>
      </c>
      <c r="C203" s="28" t="s">
        <v>60</v>
      </c>
      <c r="D203" s="28" t="s">
        <v>189</v>
      </c>
      <c r="E203" s="19"/>
      <c r="F203" s="18">
        <v>472253</v>
      </c>
      <c r="G203" s="18"/>
      <c r="H203" s="18"/>
      <c r="I203" s="18"/>
      <c r="J203" s="18"/>
      <c r="K203" s="18"/>
      <c r="L203" s="18"/>
      <c r="N203" s="23"/>
      <c r="O203" s="2" t="str">
        <f t="shared" si="15"/>
        <v>&lt;tr class="style3" &gt;&lt;td&gt;&lt;/td&gt;&lt;td&gt;&lt;a href="http://iowagravestones.org/gs_view.php?id=472253" Target="GPP"&gt;P&lt;/a&gt;&lt;/td&gt;   &lt;td&gt;&lt;/td&gt;&lt;td&gt;Langaas, Hanna K&lt;/td&gt;&lt;td&gt;1875&lt;/td&gt;&lt;td&gt;1955&lt;/td&gt;&lt;td&gt;&lt;/td&gt;</v>
      </c>
      <c r="P203" s="4" t="str">
        <f t="shared" si="16"/>
        <v>Langaas, Hanna K</v>
      </c>
      <c r="Q203" s="2" t="str">
        <f t="shared" si="17"/>
        <v>&lt;td&gt;&lt;a href="http://iowagravestones.org/gs_view.php?id=472253" Target="GPP"&gt;P&lt;/a&gt;&lt;/td&gt;</v>
      </c>
      <c r="R203" s="2" t="str">
        <f t="shared" si="18"/>
        <v xml:space="preserve">   &lt;td&gt;&lt;/td&gt;</v>
      </c>
      <c r="S203" s="2" t="str">
        <f t="shared" si="19"/>
        <v>&lt;td&gt;&lt;/td&gt;</v>
      </c>
      <c r="T203" s="4" t="s">
        <v>65</v>
      </c>
      <c r="U203" s="42"/>
    </row>
    <row r="204" spans="1:21" x14ac:dyDescent="0.25">
      <c r="A204" s="1">
        <v>1870</v>
      </c>
      <c r="B204" s="19" t="s">
        <v>780</v>
      </c>
      <c r="C204" s="28">
        <v>1907</v>
      </c>
      <c r="D204" s="28" t="s">
        <v>107</v>
      </c>
      <c r="E204" s="19" t="s">
        <v>815</v>
      </c>
      <c r="F204" s="18">
        <v>472251</v>
      </c>
      <c r="G204" s="18"/>
      <c r="H204" s="18"/>
      <c r="I204" s="18"/>
      <c r="J204" s="18"/>
      <c r="K204" s="18"/>
      <c r="L204" s="18"/>
      <c r="M204" s="34">
        <v>211674</v>
      </c>
      <c r="N204" s="23"/>
      <c r="O204" s="2" t="str">
        <f t="shared" si="15"/>
        <v>&lt;tr class="style3" &gt;&lt;td&gt;&lt;a href="http://iowawpagraves.org/view.php?id=211674" target="WPA"&gt;W&lt;/a&gt;&lt;/td&gt;&lt;td&gt;&lt;a href="http://iowagravestones.org/gs_view.php?id=472251" Target="GPP"&gt;P&lt;/a&gt;&lt;/td&gt;   &lt;td&gt;&lt;/td&gt;&lt;td&gt;Langaas, Hartvig S.&lt;/td&gt;&lt;td&gt;1907&lt;/td&gt;&lt;td&gt;May 1, 1927&lt;/td&gt;&lt;td&gt;The WPA spelled Langaas, Hartvig S. as Langaas, Hartrig S.&lt;/td&gt;</v>
      </c>
      <c r="P204" s="4" t="str">
        <f t="shared" si="16"/>
        <v>Langaas, Hartvig S.</v>
      </c>
      <c r="Q204" s="2" t="str">
        <f t="shared" si="17"/>
        <v>&lt;td&gt;&lt;a href="http://iowagravestones.org/gs_view.php?id=472251" Target="GPP"&gt;P&lt;/a&gt;&lt;/td&gt;</v>
      </c>
      <c r="R204" s="2" t="str">
        <f t="shared" si="18"/>
        <v xml:space="preserve">   &lt;td&gt;&lt;/td&gt;</v>
      </c>
      <c r="S204" s="2" t="str">
        <f t="shared" si="19"/>
        <v>&lt;td&gt;&lt;a href="http://iowawpagraves.org/view.php?id=211674" target="WPA"&gt;W&lt;/a&gt;&lt;/td&gt;</v>
      </c>
      <c r="T204" s="4" t="s">
        <v>65</v>
      </c>
      <c r="U204" s="42"/>
    </row>
    <row r="205" spans="1:21" x14ac:dyDescent="0.25">
      <c r="A205" s="1">
        <v>1870</v>
      </c>
      <c r="B205" s="19" t="s">
        <v>640</v>
      </c>
      <c r="C205" s="28" t="s">
        <v>324</v>
      </c>
      <c r="D205" s="28" t="s">
        <v>378</v>
      </c>
      <c r="E205" s="19"/>
      <c r="F205" s="18">
        <v>472252</v>
      </c>
      <c r="G205" s="18"/>
      <c r="H205" s="18"/>
      <c r="I205" s="18"/>
      <c r="J205" s="18"/>
      <c r="K205" s="18"/>
      <c r="L205" s="18"/>
      <c r="N205" s="23"/>
      <c r="O205" s="2" t="str">
        <f t="shared" si="15"/>
        <v>&lt;tr class="style3" &gt;&lt;td&gt;&lt;/td&gt;&lt;td&gt;&lt;a href="http://iowagravestones.org/gs_view.php?id=472252" Target="GPP"&gt;P&lt;/a&gt;&lt;/td&gt;   &lt;td&gt;&lt;/td&gt;&lt;td&gt;Langaas, John O&lt;/td&gt;&lt;td&gt;1865&lt;/td&gt;&lt;td&gt;1958&lt;/td&gt;&lt;td&gt;&lt;/td&gt;</v>
      </c>
      <c r="P205" s="4" t="str">
        <f t="shared" si="16"/>
        <v>Langaas, John O</v>
      </c>
      <c r="Q205" s="2" t="str">
        <f t="shared" si="17"/>
        <v>&lt;td&gt;&lt;a href="http://iowagravestones.org/gs_view.php?id=472252" Target="GPP"&gt;P&lt;/a&gt;&lt;/td&gt;</v>
      </c>
      <c r="R205" s="2" t="str">
        <f t="shared" si="18"/>
        <v xml:space="preserve">   &lt;td&gt;&lt;/td&gt;</v>
      </c>
      <c r="S205" s="2" t="str">
        <f t="shared" si="19"/>
        <v>&lt;td&gt;&lt;/td&gt;</v>
      </c>
      <c r="T205" s="4" t="s">
        <v>65</v>
      </c>
      <c r="U205" s="42"/>
    </row>
    <row r="206" spans="1:21" x14ac:dyDescent="0.25">
      <c r="A206" s="1">
        <v>1870</v>
      </c>
      <c r="B206" s="19" t="s">
        <v>641</v>
      </c>
      <c r="C206" s="28" t="s">
        <v>379</v>
      </c>
      <c r="D206" s="28" t="s">
        <v>380</v>
      </c>
      <c r="E206" s="19"/>
      <c r="F206" s="18">
        <v>472245</v>
      </c>
      <c r="G206" s="18"/>
      <c r="H206" s="18"/>
      <c r="I206" s="18"/>
      <c r="J206" s="18"/>
      <c r="K206" s="18"/>
      <c r="L206" s="18"/>
      <c r="N206" s="23"/>
      <c r="O206" s="2" t="str">
        <f t="shared" si="15"/>
        <v>&lt;tr class="style3" &gt;&lt;td&gt;&lt;/td&gt;&lt;td&gt;&lt;a href="http://iowagravestones.org/gs_view.php?id=472245" Target="GPP"&gt;P&lt;/a&gt;&lt;/td&gt;   &lt;td&gt;&lt;/td&gt;&lt;td&gt;Langaas, Norman O&lt;/td&gt;&lt;td&gt;Nov. 4, 1909&lt;/td&gt;&lt;td&gt;Dec. 8, 1910&lt;/td&gt;&lt;td&gt;&lt;/td&gt;</v>
      </c>
      <c r="P206" s="4" t="str">
        <f t="shared" si="16"/>
        <v>Langaas, Norman O</v>
      </c>
      <c r="Q206" s="2" t="str">
        <f t="shared" si="17"/>
        <v>&lt;td&gt;&lt;a href="http://iowagravestones.org/gs_view.php?id=472245" Target="GPP"&gt;P&lt;/a&gt;&lt;/td&gt;</v>
      </c>
      <c r="R206" s="2" t="str">
        <f t="shared" si="18"/>
        <v xml:space="preserve">   &lt;td&gt;&lt;/td&gt;</v>
      </c>
      <c r="S206" s="2" t="str">
        <f t="shared" si="19"/>
        <v>&lt;td&gt;&lt;/td&gt;</v>
      </c>
      <c r="T206" s="4" t="s">
        <v>65</v>
      </c>
      <c r="U206" s="42"/>
    </row>
    <row r="207" spans="1:21" x14ac:dyDescent="0.25">
      <c r="A207" s="1">
        <v>1870</v>
      </c>
      <c r="B207" s="19" t="s">
        <v>153</v>
      </c>
      <c r="C207" s="28" t="s">
        <v>381</v>
      </c>
      <c r="D207" s="28" t="s">
        <v>382</v>
      </c>
      <c r="E207" s="19" t="s">
        <v>799</v>
      </c>
      <c r="F207" s="18">
        <v>472138</v>
      </c>
      <c r="G207" s="18"/>
      <c r="H207" s="18"/>
      <c r="I207" s="18"/>
      <c r="J207" s="18"/>
      <c r="K207" s="18"/>
      <c r="L207" s="18"/>
      <c r="M207" s="34">
        <v>211676</v>
      </c>
      <c r="N207" s="23"/>
      <c r="O207" s="2" t="str">
        <f t="shared" si="15"/>
        <v>&lt;tr class="style3" &gt;&lt;td&gt;&lt;a href="http://iowawpagraves.org/view.php?id=211676" target="WPA"&gt;W&lt;/a&gt;&lt;/td&gt;&lt;td&gt;&lt;a href="http://iowagravestones.org/gs_view.php?id=472138" Target="GPP"&gt;P&lt;/a&gt;&lt;/td&gt;   &lt;td&gt;&lt;/td&gt;&lt;td&gt;Langaas, Ole&lt;/td&gt;&lt;td&gt;Sep 14, 1839&lt;/td&gt;&lt;td&gt;June16, 1918&lt;/td&gt;&lt;td&gt;&lt;/td&gt;</v>
      </c>
      <c r="P207" s="4" t="str">
        <f t="shared" si="16"/>
        <v>Langaas, Ole</v>
      </c>
      <c r="Q207" s="2" t="str">
        <f t="shared" si="17"/>
        <v>&lt;td&gt;&lt;a href="http://iowagravestones.org/gs_view.php?id=472138" Target="GPP"&gt;P&lt;/a&gt;&lt;/td&gt;</v>
      </c>
      <c r="R207" s="2" t="str">
        <f t="shared" si="18"/>
        <v xml:space="preserve">   &lt;td&gt;&lt;/td&gt;</v>
      </c>
      <c r="S207" s="2" t="str">
        <f t="shared" si="19"/>
        <v>&lt;td&gt;&lt;a href="http://iowawpagraves.org/view.php?id=211676" target="WPA"&gt;W&lt;/a&gt;&lt;/td&gt;</v>
      </c>
      <c r="T207" s="4" t="s">
        <v>65</v>
      </c>
      <c r="U207" s="42"/>
    </row>
    <row r="208" spans="1:21" x14ac:dyDescent="0.25">
      <c r="A208" s="1">
        <v>1870</v>
      </c>
      <c r="B208" s="19" t="s">
        <v>642</v>
      </c>
      <c r="C208" s="28" t="s">
        <v>84</v>
      </c>
      <c r="D208" s="28" t="s">
        <v>170</v>
      </c>
      <c r="E208" s="19"/>
      <c r="F208" s="18">
        <v>472254</v>
      </c>
      <c r="G208" s="18"/>
      <c r="H208" s="18"/>
      <c r="I208" s="18"/>
      <c r="J208" s="18"/>
      <c r="K208" s="18"/>
      <c r="L208" s="18"/>
      <c r="N208" s="23"/>
      <c r="O208" s="2" t="str">
        <f t="shared" si="15"/>
        <v>&lt;tr class="style3" &gt;&lt;td&gt;&lt;/td&gt;&lt;td&gt;&lt;a href="http://iowagravestones.org/gs_view.php?id=472254" Target="GPP"&gt;P&lt;/a&gt;&lt;/td&gt;   &lt;td&gt;&lt;/td&gt;&lt;td&gt;Langaas, Orin L&lt;/td&gt;&lt;td&gt;1920&lt;/td&gt;&lt;td&gt;1960&lt;/td&gt;&lt;td&gt;&lt;/td&gt;</v>
      </c>
      <c r="P208" s="4" t="str">
        <f t="shared" si="16"/>
        <v>Langaas, Orin L</v>
      </c>
      <c r="Q208" s="2" t="str">
        <f t="shared" si="17"/>
        <v>&lt;td&gt;&lt;a href="http://iowagravestones.org/gs_view.php?id=472254" Target="GPP"&gt;P&lt;/a&gt;&lt;/td&gt;</v>
      </c>
      <c r="R208" s="2" t="str">
        <f t="shared" si="18"/>
        <v xml:space="preserve">   &lt;td&gt;&lt;/td&gt;</v>
      </c>
      <c r="S208" s="2" t="str">
        <f t="shared" si="19"/>
        <v>&lt;td&gt;&lt;/td&gt;</v>
      </c>
      <c r="T208" s="4" t="s">
        <v>65</v>
      </c>
      <c r="U208" s="42"/>
    </row>
    <row r="209" spans="1:21" x14ac:dyDescent="0.25">
      <c r="A209" s="1">
        <v>1870</v>
      </c>
      <c r="B209" s="19" t="s">
        <v>154</v>
      </c>
      <c r="C209" s="28" t="s">
        <v>383</v>
      </c>
      <c r="D209" s="28" t="s">
        <v>384</v>
      </c>
      <c r="E209" s="19" t="s">
        <v>799</v>
      </c>
      <c r="F209" s="18">
        <v>472065</v>
      </c>
      <c r="G209" s="18"/>
      <c r="H209" s="18"/>
      <c r="I209" s="18"/>
      <c r="J209" s="18"/>
      <c r="K209" s="18"/>
      <c r="L209" s="18"/>
      <c r="M209" s="34">
        <v>211734</v>
      </c>
      <c r="N209" s="23"/>
      <c r="O209" s="2" t="str">
        <f t="shared" si="15"/>
        <v>&lt;tr class="style3" &gt;&lt;td&gt;&lt;a href="http://iowawpagraves.org/view.php?id=211734" target="WPA"&gt;W&lt;/a&gt;&lt;/td&gt;&lt;td&gt;&lt;a href="http://iowagravestones.org/gs_view.php?id=472065" Target="GPP"&gt;P&lt;/a&gt;&lt;/td&gt;   &lt;td&gt;&lt;/td&gt;&lt;td&gt;Larsen, Thomas&lt;/td&gt;&lt;td&gt;May 16, 1820&lt;/td&gt;&lt;td&gt;Sep. 2, 1902&lt;/td&gt;&lt;td&gt;&lt;/td&gt;</v>
      </c>
      <c r="P209" s="4" t="str">
        <f t="shared" si="16"/>
        <v>Larsen, Thomas</v>
      </c>
      <c r="Q209" s="2" t="str">
        <f t="shared" si="17"/>
        <v>&lt;td&gt;&lt;a href="http://iowagravestones.org/gs_view.php?id=472065" Target="GPP"&gt;P&lt;/a&gt;&lt;/td&gt;</v>
      </c>
      <c r="R209" s="2" t="str">
        <f t="shared" si="18"/>
        <v xml:space="preserve">   &lt;td&gt;&lt;/td&gt;</v>
      </c>
      <c r="S209" s="2" t="str">
        <f t="shared" si="19"/>
        <v>&lt;td&gt;&lt;a href="http://iowawpagraves.org/view.php?id=211734" target="WPA"&gt;W&lt;/a&gt;&lt;/td&gt;</v>
      </c>
      <c r="T209" s="4" t="s">
        <v>65</v>
      </c>
      <c r="U209" s="42"/>
    </row>
    <row r="210" spans="1:21" x14ac:dyDescent="0.25">
      <c r="A210" s="1">
        <v>1870</v>
      </c>
      <c r="B210" s="19" t="s">
        <v>643</v>
      </c>
      <c r="C210" s="28" t="s">
        <v>180</v>
      </c>
      <c r="D210" s="28" t="s">
        <v>385</v>
      </c>
      <c r="E210" s="19"/>
      <c r="F210" s="18">
        <v>472318</v>
      </c>
      <c r="G210" s="18"/>
      <c r="H210" s="18"/>
      <c r="I210" s="18"/>
      <c r="J210" s="18"/>
      <c r="K210" s="18"/>
      <c r="L210" s="18"/>
      <c r="N210" s="23"/>
      <c r="O210" s="2" t="str">
        <f t="shared" si="15"/>
        <v>&lt;tr class="style3" &gt;&lt;td&gt;&lt;/td&gt;&lt;td&gt;&lt;a href="http://iowagravestones.org/gs_view.php?id=472318" Target="GPP"&gt;P&lt;/a&gt;&lt;/td&gt;   &lt;td&gt;&lt;/td&gt;&lt;td&gt;Larson, Carol Jean&lt;/td&gt;&lt;td&gt;1942&lt;/td&gt;&lt;td&gt;1974&lt;/td&gt;&lt;td&gt;&lt;/td&gt;</v>
      </c>
      <c r="P210" s="4" t="str">
        <f t="shared" si="16"/>
        <v>Larson, Carol Jean</v>
      </c>
      <c r="Q210" s="2" t="str">
        <f t="shared" si="17"/>
        <v>&lt;td&gt;&lt;a href="http://iowagravestones.org/gs_view.php?id=472318" Target="GPP"&gt;P&lt;/a&gt;&lt;/td&gt;</v>
      </c>
      <c r="R210" s="2" t="str">
        <f t="shared" si="18"/>
        <v xml:space="preserve">   &lt;td&gt;&lt;/td&gt;</v>
      </c>
      <c r="S210" s="2" t="str">
        <f t="shared" si="19"/>
        <v>&lt;td&gt;&lt;/td&gt;</v>
      </c>
      <c r="T210" s="4" t="s">
        <v>65</v>
      </c>
      <c r="U210" s="42"/>
    </row>
    <row r="211" spans="1:21" x14ac:dyDescent="0.25">
      <c r="A211" s="1">
        <v>1870</v>
      </c>
      <c r="B211" s="19" t="s">
        <v>644</v>
      </c>
      <c r="C211" s="28" t="s">
        <v>301</v>
      </c>
      <c r="D211" s="28" t="s">
        <v>386</v>
      </c>
      <c r="E211" s="19"/>
      <c r="F211" s="18">
        <v>472478</v>
      </c>
      <c r="G211" s="18"/>
      <c r="H211" s="18"/>
      <c r="I211" s="18"/>
      <c r="J211" s="18"/>
      <c r="K211" s="18"/>
      <c r="L211" s="18"/>
      <c r="N211" s="23"/>
      <c r="O211" s="2" t="str">
        <f t="shared" si="15"/>
        <v>&lt;tr class="style3" &gt;&lt;td&gt;&lt;/td&gt;&lt;td&gt;&lt;a href="http://iowagravestones.org/gs_view.php?id=472478" Target="GPP"&gt;P&lt;/a&gt;&lt;/td&gt;   &lt;td&gt;&lt;/td&gt;&lt;td&gt;Larson, Glen&lt;/td&gt;&lt;td&gt;1910&lt;/td&gt;&lt;td&gt;2006&lt;/td&gt;&lt;td&gt;&lt;/td&gt;</v>
      </c>
      <c r="P211" s="4" t="str">
        <f t="shared" si="16"/>
        <v>Larson, Glen</v>
      </c>
      <c r="Q211" s="2" t="str">
        <f t="shared" si="17"/>
        <v>&lt;td&gt;&lt;a href="http://iowagravestones.org/gs_view.php?id=472478" Target="GPP"&gt;P&lt;/a&gt;&lt;/td&gt;</v>
      </c>
      <c r="R211" s="2" t="str">
        <f t="shared" si="18"/>
        <v xml:space="preserve">   &lt;td&gt;&lt;/td&gt;</v>
      </c>
      <c r="S211" s="2" t="str">
        <f t="shared" si="19"/>
        <v>&lt;td&gt;&lt;/td&gt;</v>
      </c>
      <c r="T211" s="4" t="s">
        <v>65</v>
      </c>
      <c r="U211" s="42"/>
    </row>
    <row r="212" spans="1:21" x14ac:dyDescent="0.25">
      <c r="A212" s="1">
        <v>1870</v>
      </c>
      <c r="B212" s="19" t="s">
        <v>645</v>
      </c>
      <c r="C212" s="28" t="s">
        <v>387</v>
      </c>
      <c r="D212" s="28" t="s">
        <v>388</v>
      </c>
      <c r="E212" s="19"/>
      <c r="F212" s="18">
        <v>472479</v>
      </c>
      <c r="G212" s="18"/>
      <c r="H212" s="18"/>
      <c r="I212" s="18"/>
      <c r="J212" s="18"/>
      <c r="K212" s="18"/>
      <c r="L212" s="18"/>
      <c r="N212" s="23"/>
      <c r="O212" s="2" t="str">
        <f t="shared" si="15"/>
        <v>&lt;tr class="style3" &gt;&lt;td&gt;&lt;/td&gt;&lt;td&gt;&lt;a href="http://iowagravestones.org/gs_view.php?id=472479" Target="GPP"&gt;P&lt;/a&gt;&lt;/td&gt;   &lt;td&gt;&lt;/td&gt;&lt;td&gt;Larson, Kathleen&lt;/td&gt;&lt;td&gt;1919&lt;/td&gt;&lt;td&gt;1987&lt;/td&gt;&lt;td&gt;&lt;/td&gt;</v>
      </c>
      <c r="P212" s="4" t="str">
        <f t="shared" si="16"/>
        <v>Larson, Kathleen</v>
      </c>
      <c r="Q212" s="2" t="str">
        <f t="shared" si="17"/>
        <v>&lt;td&gt;&lt;a href="http://iowagravestones.org/gs_view.php?id=472479" Target="GPP"&gt;P&lt;/a&gt;&lt;/td&gt;</v>
      </c>
      <c r="R212" s="2" t="str">
        <f t="shared" si="18"/>
        <v xml:space="preserve">   &lt;td&gt;&lt;/td&gt;</v>
      </c>
      <c r="S212" s="2" t="str">
        <f t="shared" si="19"/>
        <v>&lt;td&gt;&lt;/td&gt;</v>
      </c>
      <c r="T212" s="4" t="s">
        <v>65</v>
      </c>
      <c r="U212" s="42"/>
    </row>
    <row r="213" spans="1:21" x14ac:dyDescent="0.25">
      <c r="A213" s="1">
        <v>1870</v>
      </c>
      <c r="B213" s="19" t="s">
        <v>646</v>
      </c>
      <c r="C213" s="28" t="s">
        <v>389</v>
      </c>
      <c r="D213" s="28" t="s">
        <v>390</v>
      </c>
      <c r="E213" s="19"/>
      <c r="F213" s="18">
        <v>472491</v>
      </c>
      <c r="G213" s="18"/>
      <c r="H213" s="18"/>
      <c r="I213" s="18"/>
      <c r="J213" s="18"/>
      <c r="K213" s="18"/>
      <c r="L213" s="18"/>
      <c r="N213" s="23"/>
      <c r="O213" s="2" t="str">
        <f t="shared" si="15"/>
        <v>&lt;tr class="style3" &gt;&lt;td&gt;&lt;/td&gt;&lt;td&gt;&lt;a href="http://iowagravestones.org/gs_view.php?id=472491" Target="GPP"&gt;P&lt;/a&gt;&lt;/td&gt;   &lt;td&gt;&lt;/td&gt;&lt;td&gt;Larson, O. Glen&lt;/td&gt;&lt;td&gt;May 11, 1910&lt;/td&gt;&lt;td&gt;Apr. 4, 2006&lt;/td&gt;&lt;td&gt;&lt;/td&gt;</v>
      </c>
      <c r="P213" s="4" t="str">
        <f t="shared" si="16"/>
        <v>Larson, O. Glen</v>
      </c>
      <c r="Q213" s="2" t="str">
        <f t="shared" si="17"/>
        <v>&lt;td&gt;&lt;a href="http://iowagravestones.org/gs_view.php?id=472491" Target="GPP"&gt;P&lt;/a&gt;&lt;/td&gt;</v>
      </c>
      <c r="R213" s="2" t="str">
        <f t="shared" si="18"/>
        <v xml:space="preserve">   &lt;td&gt;&lt;/td&gt;</v>
      </c>
      <c r="S213" s="2" t="str">
        <f t="shared" si="19"/>
        <v>&lt;td&gt;&lt;/td&gt;</v>
      </c>
      <c r="T213" s="4" t="s">
        <v>65</v>
      </c>
      <c r="U213" s="42"/>
    </row>
    <row r="214" spans="1:21" x14ac:dyDescent="0.25">
      <c r="A214" s="1">
        <v>1870</v>
      </c>
      <c r="B214" s="19" t="s">
        <v>647</v>
      </c>
      <c r="C214" s="28" t="s">
        <v>196</v>
      </c>
      <c r="D214" s="28" t="s">
        <v>391</v>
      </c>
      <c r="E214" s="19"/>
      <c r="F214" s="18">
        <v>472217</v>
      </c>
      <c r="G214" s="18"/>
      <c r="H214" s="18"/>
      <c r="I214" s="18"/>
      <c r="J214" s="18"/>
      <c r="K214" s="18"/>
      <c r="L214" s="18"/>
      <c r="N214" s="23"/>
      <c r="O214" s="2" t="str">
        <f t="shared" si="15"/>
        <v>&lt;tr class="style3" &gt;&lt;td&gt;&lt;/td&gt;&lt;td&gt;&lt;a href="http://iowagravestones.org/gs_view.php?id=472217" Target="GPP"&gt;P&lt;/a&gt;&lt;/td&gt;   &lt;td&gt;&lt;/td&gt;&lt;td&gt;Lau, Clare (Haugen)&lt;/td&gt;&lt;td&gt;1914&lt;/td&gt;&lt;td&gt;2003&lt;/td&gt;&lt;td&gt;&lt;/td&gt;</v>
      </c>
      <c r="P214" s="4" t="str">
        <f t="shared" si="16"/>
        <v>Lau, Clare (Haugen)</v>
      </c>
      <c r="Q214" s="2" t="str">
        <f t="shared" si="17"/>
        <v>&lt;td&gt;&lt;a href="http://iowagravestones.org/gs_view.php?id=472217" Target="GPP"&gt;P&lt;/a&gt;&lt;/td&gt;</v>
      </c>
      <c r="R214" s="2" t="str">
        <f t="shared" si="18"/>
        <v xml:space="preserve">   &lt;td&gt;&lt;/td&gt;</v>
      </c>
      <c r="S214" s="2" t="str">
        <f t="shared" si="19"/>
        <v>&lt;td&gt;&lt;/td&gt;</v>
      </c>
      <c r="T214" s="4" t="s">
        <v>65</v>
      </c>
      <c r="U214" s="42"/>
    </row>
    <row r="215" spans="1:21" x14ac:dyDescent="0.25">
      <c r="A215" s="1">
        <v>1870</v>
      </c>
      <c r="B215" s="19" t="s">
        <v>648</v>
      </c>
      <c r="C215" s="28" t="s">
        <v>392</v>
      </c>
      <c r="D215" s="28" t="s">
        <v>279</v>
      </c>
      <c r="E215" s="19"/>
      <c r="F215" s="18">
        <v>472246</v>
      </c>
      <c r="G215" s="18"/>
      <c r="H215" s="18"/>
      <c r="I215" s="18"/>
      <c r="J215" s="18"/>
      <c r="K215" s="18"/>
      <c r="L215" s="18"/>
      <c r="N215" s="23"/>
      <c r="O215" s="2" t="str">
        <f t="shared" si="15"/>
        <v>&lt;tr class="style3" &gt;&lt;td&gt;&lt;/td&gt;&lt;td&gt;&lt;a href="http://iowagravestones.org/gs_view.php?id=472246" Target="GPP"&gt;P&lt;/a&gt;&lt;/td&gt;   &lt;td&gt;&lt;/td&gt;&lt;td&gt;Lick, Hattie (Langaas)&lt;/td&gt;&lt;td&gt;1905&lt;/td&gt;&lt;td&gt;1957&lt;/td&gt;&lt;td&gt;&lt;/td&gt;</v>
      </c>
      <c r="P215" s="4" t="str">
        <f t="shared" si="16"/>
        <v>Lick, Hattie (Langaas)</v>
      </c>
      <c r="Q215" s="2" t="str">
        <f t="shared" si="17"/>
        <v>&lt;td&gt;&lt;a href="http://iowagravestones.org/gs_view.php?id=472246" Target="GPP"&gt;P&lt;/a&gt;&lt;/td&gt;</v>
      </c>
      <c r="R215" s="2" t="str">
        <f t="shared" si="18"/>
        <v xml:space="preserve">   &lt;td&gt;&lt;/td&gt;</v>
      </c>
      <c r="S215" s="2" t="str">
        <f t="shared" si="19"/>
        <v>&lt;td&gt;&lt;/td&gt;</v>
      </c>
      <c r="T215" s="4" t="s">
        <v>65</v>
      </c>
      <c r="U215" s="42"/>
    </row>
    <row r="216" spans="1:21" x14ac:dyDescent="0.25">
      <c r="A216" s="1">
        <v>1870</v>
      </c>
      <c r="B216" s="19" t="s">
        <v>751</v>
      </c>
      <c r="C216" s="28" t="s">
        <v>108</v>
      </c>
      <c r="D216" s="28" t="s">
        <v>109</v>
      </c>
      <c r="E216" s="19" t="s">
        <v>817</v>
      </c>
      <c r="F216" s="18">
        <v>472205</v>
      </c>
      <c r="G216" s="18"/>
      <c r="H216" s="18"/>
      <c r="I216" s="18"/>
      <c r="J216" s="18"/>
      <c r="K216" s="18"/>
      <c r="L216" s="18"/>
      <c r="M216" s="34">
        <v>211910</v>
      </c>
      <c r="N216" s="23"/>
      <c r="O216" s="2" t="str">
        <f t="shared" si="15"/>
        <v>&lt;tr class="style3" &gt;&lt;td&gt;&lt;a href="http://iowawpagraves.org/view.php?id=211910" target="WPA"&gt;W&lt;/a&gt;&lt;/td&gt;&lt;td&gt;&lt;a href="http://iowagravestones.org/gs_view.php?id=472205" Target="GPP"&gt;P&lt;/a&gt;&lt;/td&gt;   &lt;td&gt;&lt;/td&gt;&lt;td&gt;Lien, Cecila S.&lt;/td&gt;&lt;td&gt;Aug 21, 1872&lt;/td&gt;&lt;td&gt;Aug 8, 1891&lt;/td&gt;&lt;td&gt;The WPA spelled Lien, Cecila S. as Lien, Cicelia S.&lt;/td&gt;</v>
      </c>
      <c r="P216" s="4" t="str">
        <f t="shared" si="16"/>
        <v>Lien, Cecila S.</v>
      </c>
      <c r="Q216" s="2" t="str">
        <f t="shared" si="17"/>
        <v>&lt;td&gt;&lt;a href="http://iowagravestones.org/gs_view.php?id=472205" Target="GPP"&gt;P&lt;/a&gt;&lt;/td&gt;</v>
      </c>
      <c r="R216" s="2" t="str">
        <f t="shared" si="18"/>
        <v xml:space="preserve">   &lt;td&gt;&lt;/td&gt;</v>
      </c>
      <c r="S216" s="2" t="str">
        <f t="shared" si="19"/>
        <v>&lt;td&gt;&lt;a href="http://iowawpagraves.org/view.php?id=211910" target="WPA"&gt;W&lt;/a&gt;&lt;/td&gt;</v>
      </c>
      <c r="T216" s="4" t="s">
        <v>65</v>
      </c>
      <c r="U216" s="42"/>
    </row>
    <row r="217" spans="1:21" x14ac:dyDescent="0.25">
      <c r="A217" s="1">
        <v>1870</v>
      </c>
      <c r="B217" s="19" t="s">
        <v>785</v>
      </c>
      <c r="C217" s="28" t="s">
        <v>393</v>
      </c>
      <c r="D217" s="28" t="s">
        <v>394</v>
      </c>
      <c r="E217" s="19" t="s">
        <v>821</v>
      </c>
      <c r="F217" s="18">
        <v>472067</v>
      </c>
      <c r="G217" s="18"/>
      <c r="H217" s="18"/>
      <c r="I217" s="18"/>
      <c r="J217" s="18"/>
      <c r="K217" s="18"/>
      <c r="L217" s="18"/>
      <c r="M217" s="34">
        <v>212063</v>
      </c>
      <c r="N217" s="23"/>
      <c r="O217" s="2" t="str">
        <f t="shared" si="15"/>
        <v>&lt;tr class="style3" &gt;&lt;td&gt;&lt;a href="http://iowawpagraves.org/view.php?id=212063" target="WPA"&gt;W&lt;/a&gt;&lt;/td&gt;&lt;td&gt;&lt;a href="http://iowagravestones.org/gs_view.php?id=472067" Target="GPP"&gt;P&lt;/a&gt;&lt;/td&gt;   &lt;td&gt;&lt;/td&gt;&lt;td&gt;Lokkebo, Hans L.&lt;/td&gt;&lt;td&gt;Sep 1, 1847&lt;/td&gt;&lt;td&gt;Nov. 26, 1928&lt;/td&gt;&lt;td&gt;The WPA spelled Lokkebo, Hans L. as Lukkebo, Hans L.&lt;/td&gt;</v>
      </c>
      <c r="P217" s="4" t="str">
        <f t="shared" si="16"/>
        <v>Lokkebo, Hans L.</v>
      </c>
      <c r="Q217" s="2" t="str">
        <f t="shared" si="17"/>
        <v>&lt;td&gt;&lt;a href="http://iowagravestones.org/gs_view.php?id=472067" Target="GPP"&gt;P&lt;/a&gt;&lt;/td&gt;</v>
      </c>
      <c r="R217" s="2" t="str">
        <f t="shared" si="18"/>
        <v xml:space="preserve">   &lt;td&gt;&lt;/td&gt;</v>
      </c>
      <c r="S217" s="2" t="str">
        <f t="shared" si="19"/>
        <v>&lt;td&gt;&lt;a href="http://iowawpagraves.org/view.php?id=212063" target="WPA"&gt;W&lt;/a&gt;&lt;/td&gt;</v>
      </c>
      <c r="T217" s="4" t="s">
        <v>65</v>
      </c>
      <c r="U217" s="42"/>
    </row>
    <row r="218" spans="1:21" x14ac:dyDescent="0.25">
      <c r="A218" s="1">
        <v>1870</v>
      </c>
      <c r="B218" s="19" t="s">
        <v>784</v>
      </c>
      <c r="C218" s="28" t="s">
        <v>395</v>
      </c>
      <c r="D218" s="28" t="s">
        <v>396</v>
      </c>
      <c r="E218" s="19" t="s">
        <v>820</v>
      </c>
      <c r="F218" s="18">
        <v>472069</v>
      </c>
      <c r="G218" s="18"/>
      <c r="H218" s="18"/>
      <c r="I218" s="18"/>
      <c r="J218" s="18"/>
      <c r="K218" s="18"/>
      <c r="L218" s="18"/>
      <c r="M218" s="34">
        <v>212062</v>
      </c>
      <c r="N218" s="23"/>
      <c r="O218" s="2" t="str">
        <f t="shared" si="15"/>
        <v>&lt;tr class="style3" &gt;&lt;td&gt;&lt;a href="http://iowawpagraves.org/view.php?id=212062" target="WPA"&gt;W&lt;/a&gt;&lt;/td&gt;&lt;td&gt;&lt;a href="http://iowagravestones.org/gs_view.php?id=472069" Target="GPP"&gt;P&lt;/a&gt;&lt;/td&gt;   &lt;td&gt;&lt;/td&gt;&lt;td&gt;Lokkebo, Inga M.&lt;/td&gt;&lt;td&gt;Sep 27, 1890&lt;/td&gt;&lt;td&gt;Feb. 25, 1919&lt;/td&gt;&lt;td&gt;The WPA spelled Lokkebo, Inga M. as Lukkebo, Inga M.&lt;/td&gt;</v>
      </c>
      <c r="P218" s="4" t="str">
        <f t="shared" si="16"/>
        <v>Lokkebo, Inga M.</v>
      </c>
      <c r="Q218" s="2" t="str">
        <f t="shared" si="17"/>
        <v>&lt;td&gt;&lt;a href="http://iowagravestones.org/gs_view.php?id=472069" Target="GPP"&gt;P&lt;/a&gt;&lt;/td&gt;</v>
      </c>
      <c r="R218" s="2" t="str">
        <f t="shared" si="18"/>
        <v xml:space="preserve">   &lt;td&gt;&lt;/td&gt;</v>
      </c>
      <c r="S218" s="2" t="str">
        <f t="shared" si="19"/>
        <v>&lt;td&gt;&lt;a href="http://iowawpagraves.org/view.php?id=212062" target="WPA"&gt;W&lt;/a&gt;&lt;/td&gt;</v>
      </c>
      <c r="T218" s="4" t="s">
        <v>65</v>
      </c>
      <c r="U218" s="42"/>
    </row>
    <row r="219" spans="1:21" x14ac:dyDescent="0.25">
      <c r="A219" s="1">
        <v>1870</v>
      </c>
      <c r="B219" s="19" t="s">
        <v>649</v>
      </c>
      <c r="C219" s="28" t="s">
        <v>397</v>
      </c>
      <c r="D219" s="28" t="s">
        <v>398</v>
      </c>
      <c r="E219" s="19"/>
      <c r="F219" s="18">
        <v>472070</v>
      </c>
      <c r="G219" s="18"/>
      <c r="H219" s="18"/>
      <c r="I219" s="18"/>
      <c r="J219" s="18"/>
      <c r="K219" s="18"/>
      <c r="L219" s="18"/>
      <c r="N219" s="23"/>
      <c r="O219" s="2" t="str">
        <f t="shared" si="15"/>
        <v>&lt;tr class="style3" &gt;&lt;td&gt;&lt;/td&gt;&lt;td&gt;&lt;a href="http://iowagravestones.org/gs_view.php?id=472070" Target="GPP"&gt;P&lt;/a&gt;&lt;/td&gt;   &lt;td&gt;&lt;/td&gt;&lt;td&gt;Lokkebo, Katrina&lt;/td&gt;&lt;td&gt;Apr 11, 1858&lt;/td&gt;&lt;td&gt;June 12, 1931&lt;/td&gt;&lt;td&gt;&lt;/td&gt;</v>
      </c>
      <c r="P219" s="4" t="str">
        <f t="shared" si="16"/>
        <v>Lokkebo, Katrina</v>
      </c>
      <c r="Q219" s="2" t="str">
        <f t="shared" si="17"/>
        <v>&lt;td&gt;&lt;a href="http://iowagravestones.org/gs_view.php?id=472070" Target="GPP"&gt;P&lt;/a&gt;&lt;/td&gt;</v>
      </c>
      <c r="R219" s="2" t="str">
        <f t="shared" si="18"/>
        <v xml:space="preserve">   &lt;td&gt;&lt;/td&gt;</v>
      </c>
      <c r="S219" s="2" t="str">
        <f t="shared" si="19"/>
        <v>&lt;td&gt;&lt;/td&gt;</v>
      </c>
      <c r="T219" s="4" t="s">
        <v>65</v>
      </c>
      <c r="U219" s="42"/>
    </row>
    <row r="220" spans="1:21" x14ac:dyDescent="0.25">
      <c r="A220" s="1">
        <v>1870</v>
      </c>
      <c r="B220" s="19" t="s">
        <v>650</v>
      </c>
      <c r="C220" s="28" t="s">
        <v>399</v>
      </c>
      <c r="D220" s="28" t="s">
        <v>400</v>
      </c>
      <c r="E220" s="19"/>
      <c r="F220" s="18">
        <v>472068</v>
      </c>
      <c r="G220" s="18"/>
      <c r="H220" s="18"/>
      <c r="I220" s="18"/>
      <c r="J220" s="18"/>
      <c r="K220" s="18"/>
      <c r="L220" s="18"/>
      <c r="N220" s="23"/>
      <c r="O220" s="2" t="str">
        <f t="shared" si="15"/>
        <v>&lt;tr class="style3" &gt;&lt;td&gt;&lt;/td&gt;&lt;td&gt;&lt;a href="http://iowagravestones.org/gs_view.php?id=472068" Target="GPP"&gt;P&lt;/a&gt;&lt;/td&gt;   &lt;td&gt;&lt;/td&gt;&lt;td&gt;Lokkebo, Oyvind A&lt;/td&gt;&lt;td&gt;Sep. 4, 1895&lt;/td&gt;&lt;td&gt;Sep. 14, 1901&lt;/td&gt;&lt;td&gt;&lt;/td&gt;</v>
      </c>
      <c r="P220" s="4" t="str">
        <f t="shared" si="16"/>
        <v>Lokkebo, Oyvind A</v>
      </c>
      <c r="Q220" s="2" t="str">
        <f t="shared" si="17"/>
        <v>&lt;td&gt;&lt;a href="http://iowagravestones.org/gs_view.php?id=472068" Target="GPP"&gt;P&lt;/a&gt;&lt;/td&gt;</v>
      </c>
      <c r="R220" s="2" t="str">
        <f t="shared" si="18"/>
        <v xml:space="preserve">   &lt;td&gt;&lt;/td&gt;</v>
      </c>
      <c r="S220" s="2" t="str">
        <f t="shared" si="19"/>
        <v>&lt;td&gt;&lt;/td&gt;</v>
      </c>
      <c r="T220" s="4" t="s">
        <v>65</v>
      </c>
      <c r="U220" s="42"/>
    </row>
    <row r="221" spans="1:21" x14ac:dyDescent="0.25">
      <c r="A221" s="1">
        <v>1870</v>
      </c>
      <c r="B221" s="19" t="s">
        <v>782</v>
      </c>
      <c r="C221" s="28" t="s">
        <v>401</v>
      </c>
      <c r="D221" s="28" t="s">
        <v>402</v>
      </c>
      <c r="E221" s="19" t="s">
        <v>818</v>
      </c>
      <c r="F221" s="18">
        <v>472088</v>
      </c>
      <c r="G221" s="18"/>
      <c r="H221" s="18"/>
      <c r="I221" s="18"/>
      <c r="J221" s="18"/>
      <c r="K221" s="18"/>
      <c r="L221" s="18"/>
      <c r="M221" s="34">
        <v>212007</v>
      </c>
      <c r="N221" s="23"/>
      <c r="O221" s="2" t="str">
        <f t="shared" si="15"/>
        <v>&lt;tr class="style3" &gt;&lt;td&gt;&lt;a href="http://iowawpagraves.org/view.php?id=212007" target="WPA"&gt;W&lt;/a&gt;&lt;/td&gt;&lt;td&gt;&lt;a href="http://iowagravestones.org/gs_view.php?id=472088" Target="GPP"&gt;P&lt;/a&gt;&lt;/td&gt;   &lt;td&gt;&lt;/td&gt;&lt;td&gt;Lovaas, Anders H.&lt;/td&gt;&lt;td&gt;June 14, 1860&lt;/td&gt;&lt;td&gt;June 8, 1928&lt;/td&gt;&lt;td&gt;The WPA spelled Lovaas, Anders H. as Loraas, Anders H.&lt;/td&gt;</v>
      </c>
      <c r="P221" s="4" t="str">
        <f t="shared" si="16"/>
        <v>Lovaas, Anders H.</v>
      </c>
      <c r="Q221" s="2" t="str">
        <f t="shared" si="17"/>
        <v>&lt;td&gt;&lt;a href="http://iowagravestones.org/gs_view.php?id=472088" Target="GPP"&gt;P&lt;/a&gt;&lt;/td&gt;</v>
      </c>
      <c r="R221" s="2" t="str">
        <f t="shared" si="18"/>
        <v xml:space="preserve">   &lt;td&gt;&lt;/td&gt;</v>
      </c>
      <c r="S221" s="2" t="str">
        <f t="shared" si="19"/>
        <v>&lt;td&gt;&lt;a href="http://iowawpagraves.org/view.php?id=212007" target="WPA"&gt;W&lt;/a&gt;&lt;/td&gt;</v>
      </c>
      <c r="T221" s="4" t="s">
        <v>65</v>
      </c>
      <c r="U221" s="42"/>
    </row>
    <row r="222" spans="1:21" x14ac:dyDescent="0.25">
      <c r="A222" s="1">
        <v>1870</v>
      </c>
      <c r="B222" s="19" t="s">
        <v>783</v>
      </c>
      <c r="C222" s="28" t="s">
        <v>110</v>
      </c>
      <c r="D222" s="28" t="s">
        <v>403</v>
      </c>
      <c r="E222" s="19" t="s">
        <v>819</v>
      </c>
      <c r="F222" s="18">
        <v>472087</v>
      </c>
      <c r="G222" s="18"/>
      <c r="H222" s="18"/>
      <c r="I222" s="18"/>
      <c r="J222" s="18"/>
      <c r="K222" s="18"/>
      <c r="L222" s="18"/>
      <c r="M222" s="34">
        <v>212008</v>
      </c>
      <c r="N222" s="23"/>
      <c r="O222" s="2" t="str">
        <f t="shared" si="15"/>
        <v>&lt;tr class="style3" &gt;&lt;td&gt;&lt;a href="http://iowawpagraves.org/view.php?id=212008" target="WPA"&gt;W&lt;/a&gt;&lt;/td&gt;&lt;td&gt;&lt;a href="http://iowagravestones.org/gs_view.php?id=472087" Target="GPP"&gt;P&lt;/a&gt;&lt;/td&gt;   &lt;td&gt;&lt;/td&gt;&lt;td&gt;Lovaas, Anne O.&lt;/td&gt;&lt;td&gt;Dec 21, 1836&lt;/td&gt;&lt;td&gt;June 28, 1911&lt;/td&gt;&lt;td&gt;The WPA spelled Lovaas, Anne O. as Loraas, Annie O.&lt;/td&gt;</v>
      </c>
      <c r="P222" s="4" t="str">
        <f t="shared" si="16"/>
        <v>Lovaas, Anne O.</v>
      </c>
      <c r="Q222" s="2" t="str">
        <f t="shared" si="17"/>
        <v>&lt;td&gt;&lt;a href="http://iowagravestones.org/gs_view.php?id=472087" Target="GPP"&gt;P&lt;/a&gt;&lt;/td&gt;</v>
      </c>
      <c r="R222" s="2" t="str">
        <f t="shared" si="18"/>
        <v xml:space="preserve">   &lt;td&gt;&lt;/td&gt;</v>
      </c>
      <c r="S222" s="2" t="str">
        <f t="shared" si="19"/>
        <v>&lt;td&gt;&lt;a href="http://iowawpagraves.org/view.php?id=212008" target="WPA"&gt;W&lt;/a&gt;&lt;/td&gt;</v>
      </c>
      <c r="T222" s="4" t="s">
        <v>65</v>
      </c>
      <c r="U222" s="42"/>
    </row>
    <row r="223" spans="1:21" x14ac:dyDescent="0.25">
      <c r="A223" s="1">
        <v>1870</v>
      </c>
      <c r="B223" s="19" t="s">
        <v>651</v>
      </c>
      <c r="C223" s="28" t="s">
        <v>179</v>
      </c>
      <c r="D223" s="28" t="s">
        <v>404</v>
      </c>
      <c r="E223" s="19"/>
      <c r="F223" s="18">
        <v>472109</v>
      </c>
      <c r="G223" s="18"/>
      <c r="H223" s="18"/>
      <c r="I223" s="18"/>
      <c r="J223" s="18"/>
      <c r="K223" s="18"/>
      <c r="L223" s="18"/>
      <c r="N223" s="23"/>
      <c r="O223" s="2" t="str">
        <f t="shared" si="15"/>
        <v>&lt;tr class="style3" &gt;&lt;td&gt;&lt;/td&gt;&lt;td&gt;&lt;a href="http://iowagravestones.org/gs_view.php?id=472109" Target="GPP"&gt;P&lt;/a&gt;&lt;/td&gt;   &lt;td&gt;&lt;/td&gt;&lt;td&gt;Lukken, Alfred&lt;/td&gt;&lt;td&gt;1895&lt;/td&gt;&lt;td&gt;1972&lt;/td&gt;&lt;td&gt;&lt;/td&gt;</v>
      </c>
      <c r="P223" s="4" t="str">
        <f t="shared" si="16"/>
        <v>Lukken, Alfred</v>
      </c>
      <c r="Q223" s="2" t="str">
        <f t="shared" si="17"/>
        <v>&lt;td&gt;&lt;a href="http://iowagravestones.org/gs_view.php?id=472109" Target="GPP"&gt;P&lt;/a&gt;&lt;/td&gt;</v>
      </c>
      <c r="R223" s="2" t="str">
        <f t="shared" si="18"/>
        <v xml:space="preserve">   &lt;td&gt;&lt;/td&gt;</v>
      </c>
      <c r="S223" s="2" t="str">
        <f t="shared" si="19"/>
        <v>&lt;td&gt;&lt;/td&gt;</v>
      </c>
      <c r="T223" s="4" t="s">
        <v>65</v>
      </c>
      <c r="U223" s="42"/>
    </row>
    <row r="224" spans="1:21" x14ac:dyDescent="0.25">
      <c r="A224" s="1">
        <v>1870</v>
      </c>
      <c r="B224" s="19" t="s">
        <v>652</v>
      </c>
      <c r="C224" s="28" t="s">
        <v>405</v>
      </c>
      <c r="D224" s="28" t="s">
        <v>406</v>
      </c>
      <c r="E224" s="19"/>
      <c r="F224" s="18">
        <v>472494</v>
      </c>
      <c r="G224" s="18"/>
      <c r="H224" s="18"/>
      <c r="I224" s="18"/>
      <c r="J224" s="18"/>
      <c r="K224" s="18"/>
      <c r="L224" s="18"/>
      <c r="N224" s="23"/>
      <c r="O224" s="2" t="str">
        <f t="shared" si="15"/>
        <v>&lt;tr class="style3" &gt;&lt;td&gt;&lt;/td&gt;&lt;td&gt;&lt;a href="http://iowagravestones.org/gs_view.php?id=472494" Target="GPP"&gt;P&lt;/a&gt;&lt;/td&gt;   &lt;td&gt;&lt;/td&gt;&lt;td&gt;Lukken, Andrew A&lt;/td&gt;&lt;td&gt;Jan 2, 1854&lt;/td&gt;&lt;td&gt;Nov. 27, 1951&lt;/td&gt;&lt;td&gt;&lt;/td&gt;</v>
      </c>
      <c r="P224" s="4" t="str">
        <f t="shared" si="16"/>
        <v>Lukken, Andrew A</v>
      </c>
      <c r="Q224" s="2" t="str">
        <f t="shared" si="17"/>
        <v>&lt;td&gt;&lt;a href="http://iowagravestones.org/gs_view.php?id=472494" Target="GPP"&gt;P&lt;/a&gt;&lt;/td&gt;</v>
      </c>
      <c r="R224" s="2" t="str">
        <f t="shared" si="18"/>
        <v xml:space="preserve">   &lt;td&gt;&lt;/td&gt;</v>
      </c>
      <c r="S224" s="2" t="str">
        <f t="shared" si="19"/>
        <v>&lt;td&gt;&lt;/td&gt;</v>
      </c>
      <c r="T224" s="4" t="s">
        <v>65</v>
      </c>
      <c r="U224" s="42"/>
    </row>
    <row r="225" spans="1:21" x14ac:dyDescent="0.25">
      <c r="A225" s="1">
        <v>1870</v>
      </c>
      <c r="B225" s="19" t="s">
        <v>653</v>
      </c>
      <c r="C225" s="28" t="s">
        <v>407</v>
      </c>
      <c r="D225" s="28" t="s">
        <v>408</v>
      </c>
      <c r="E225" s="19"/>
      <c r="F225" s="18">
        <v>472495</v>
      </c>
      <c r="G225" s="18"/>
      <c r="H225" s="18"/>
      <c r="I225" s="18"/>
      <c r="J225" s="18"/>
      <c r="K225" s="18"/>
      <c r="L225" s="18"/>
      <c r="N225" s="23"/>
      <c r="O225" s="2" t="str">
        <f t="shared" si="15"/>
        <v>&lt;tr class="style3" &gt;&lt;td&gt;&lt;/td&gt;&lt;td&gt;&lt;a href="http://iowagravestones.org/gs_view.php?id=472495" Target="GPP"&gt;P&lt;/a&gt;&lt;/td&gt;   &lt;td&gt;&lt;/td&gt;&lt;td&gt;Lukken, Christine&lt;/td&gt;&lt;td&gt;Jan 27, 1867&lt;/td&gt;&lt;td&gt;Dec. 12, 1945&lt;/td&gt;&lt;td&gt;&lt;/td&gt;</v>
      </c>
      <c r="P225" s="4" t="str">
        <f t="shared" si="16"/>
        <v>Lukken, Christine</v>
      </c>
      <c r="Q225" s="2" t="str">
        <f t="shared" si="17"/>
        <v>&lt;td&gt;&lt;a href="http://iowagravestones.org/gs_view.php?id=472495" Target="GPP"&gt;P&lt;/a&gt;&lt;/td&gt;</v>
      </c>
      <c r="R225" s="2" t="str">
        <f t="shared" si="18"/>
        <v xml:space="preserve">   &lt;td&gt;&lt;/td&gt;</v>
      </c>
      <c r="S225" s="2" t="str">
        <f t="shared" si="19"/>
        <v>&lt;td&gt;&lt;/td&gt;</v>
      </c>
      <c r="T225" s="4" t="s">
        <v>65</v>
      </c>
      <c r="U225" s="42"/>
    </row>
    <row r="226" spans="1:21" x14ac:dyDescent="0.25">
      <c r="A226" s="1">
        <v>1870</v>
      </c>
      <c r="B226" s="19" t="s">
        <v>654</v>
      </c>
      <c r="C226" s="28" t="s">
        <v>191</v>
      </c>
      <c r="D226" s="28" t="s">
        <v>409</v>
      </c>
      <c r="E226" s="19"/>
      <c r="F226" s="18">
        <v>472108</v>
      </c>
      <c r="G226" s="18"/>
      <c r="H226" s="18"/>
      <c r="I226" s="18"/>
      <c r="J226" s="18"/>
      <c r="K226" s="18"/>
      <c r="L226" s="18"/>
      <c r="N226" s="23"/>
      <c r="O226" s="2" t="str">
        <f t="shared" si="15"/>
        <v>&lt;tr class="style3" &gt;&lt;td&gt;&lt;/td&gt;&lt;td&gt;&lt;a href="http://iowagravestones.org/gs_view.php?id=472108" Target="GPP"&gt;P&lt;/a&gt;&lt;/td&gt;   &lt;td&gt;&lt;/td&gt;&lt;td&gt;Lukken, Thorsten&lt;/td&gt;&lt;td&gt;1901&lt;/td&gt;&lt;td&gt;1986&lt;/td&gt;&lt;td&gt;&lt;/td&gt;</v>
      </c>
      <c r="P226" s="4" t="str">
        <f t="shared" si="16"/>
        <v>Lukken, Thorsten</v>
      </c>
      <c r="Q226" s="2" t="str">
        <f t="shared" si="17"/>
        <v>&lt;td&gt;&lt;a href="http://iowagravestones.org/gs_view.php?id=472108" Target="GPP"&gt;P&lt;/a&gt;&lt;/td&gt;</v>
      </c>
      <c r="R226" s="2" t="str">
        <f t="shared" si="18"/>
        <v xml:space="preserve">   &lt;td&gt;&lt;/td&gt;</v>
      </c>
      <c r="S226" s="2" t="str">
        <f t="shared" si="19"/>
        <v>&lt;td&gt;&lt;/td&gt;</v>
      </c>
      <c r="T226" s="4" t="s">
        <v>65</v>
      </c>
      <c r="U226" s="42"/>
    </row>
    <row r="227" spans="1:21" x14ac:dyDescent="0.25">
      <c r="A227" s="1">
        <v>1870</v>
      </c>
      <c r="B227" s="19" t="s">
        <v>134</v>
      </c>
      <c r="C227" s="30" t="s">
        <v>135</v>
      </c>
      <c r="D227" s="29" t="s">
        <v>136</v>
      </c>
      <c r="E227" s="19" t="s">
        <v>137</v>
      </c>
      <c r="F227" s="18">
        <v>472471</v>
      </c>
      <c r="G227" s="18" t="s">
        <v>139</v>
      </c>
      <c r="H227" s="18">
        <v>195272</v>
      </c>
      <c r="I227" s="18"/>
      <c r="J227" s="18"/>
      <c r="K227" s="18"/>
      <c r="L227" s="18"/>
      <c r="M227" s="18"/>
      <c r="N227" s="23"/>
      <c r="O227" s="2" t="str">
        <f t="shared" si="15"/>
        <v>&lt;tr class="style3" &gt;&lt;td&gt;&lt;/td&gt;&lt;td&gt;&lt;a href="http://iowagravestones.org/gs_view.php?id=472471" Target="GPP"&gt;P&lt;/a&gt;&lt;/td&gt;   &lt;td&gt;&lt;a href="http://iagenweb.org/boards/winneshiek/obituaries/index.cgi?read=195272" Target="Obits"&gt;O&lt;/a&gt;&lt;/td&gt;&lt;td&gt;Lundy, Gladys (Olson) &lt;/td&gt;&lt;td&gt;Nov. 20, 1919 &lt;/td&gt;&lt;td&gt;May 6, 2003&lt;/td&gt;&lt;td&gt;/Married to: Lundy, Walter Raymond  &lt;/td&gt;</v>
      </c>
      <c r="P227" s="4" t="str">
        <f t="shared" si="16"/>
        <v xml:space="preserve">Lundy, Gladys (Olson) </v>
      </c>
      <c r="Q227" s="2" t="str">
        <f t="shared" si="17"/>
        <v>&lt;td&gt;&lt;a href="http://iowagravestones.org/gs_view.php?id=472471" Target="GPP"&gt;P&lt;/a&gt;&lt;/td&gt;</v>
      </c>
      <c r="R227" s="2" t="str">
        <f t="shared" si="18"/>
        <v xml:space="preserve">   &lt;td&gt;&lt;a href="http://iagenweb.org/boards/winneshiek/obituaries/index.cgi?read=195272" Target="Obits"&gt;O&lt;/a&gt;&lt;/td&gt;</v>
      </c>
      <c r="S227" s="2" t="str">
        <f t="shared" si="19"/>
        <v>&lt;td&gt;&lt;/td&gt;</v>
      </c>
      <c r="T227" s="4" t="s">
        <v>65</v>
      </c>
      <c r="U227" s="42"/>
    </row>
    <row r="228" spans="1:21" x14ac:dyDescent="0.25">
      <c r="A228" s="1">
        <v>1870</v>
      </c>
      <c r="B228" s="19" t="s">
        <v>655</v>
      </c>
      <c r="C228" s="28" t="s">
        <v>337</v>
      </c>
      <c r="D228" s="28" t="s">
        <v>388</v>
      </c>
      <c r="E228" s="19"/>
      <c r="F228" s="18">
        <v>472470</v>
      </c>
      <c r="G228" s="18"/>
      <c r="H228" s="18"/>
      <c r="I228" s="18"/>
      <c r="J228" s="18"/>
      <c r="K228" s="18"/>
      <c r="L228" s="18"/>
      <c r="N228" s="23"/>
      <c r="O228" s="2" t="str">
        <f t="shared" si="15"/>
        <v>&lt;tr class="style3" &gt;&lt;td&gt;&lt;/td&gt;&lt;td&gt;&lt;a href="http://iowagravestones.org/gs_view.php?id=472470" Target="GPP"&gt;P&lt;/a&gt;&lt;/td&gt;   &lt;td&gt;&lt;/td&gt;&lt;td&gt;Lundy, Walter&lt;/td&gt;&lt;td&gt;1918&lt;/td&gt;&lt;td&gt;1987&lt;/td&gt;&lt;td&gt;&lt;/td&gt;</v>
      </c>
      <c r="P228" s="4" t="str">
        <f t="shared" si="16"/>
        <v>Lundy, Walter</v>
      </c>
      <c r="Q228" s="2" t="str">
        <f t="shared" si="17"/>
        <v>&lt;td&gt;&lt;a href="http://iowagravestones.org/gs_view.php?id=472470" Target="GPP"&gt;P&lt;/a&gt;&lt;/td&gt;</v>
      </c>
      <c r="R228" s="2" t="str">
        <f t="shared" si="18"/>
        <v xml:space="preserve">   &lt;td&gt;&lt;/td&gt;</v>
      </c>
      <c r="S228" s="2" t="str">
        <f t="shared" si="19"/>
        <v>&lt;td&gt;&lt;/td&gt;</v>
      </c>
      <c r="T228" s="4" t="s">
        <v>65</v>
      </c>
      <c r="U228" s="42"/>
    </row>
    <row r="229" spans="1:21" ht="15.75" x14ac:dyDescent="0.25">
      <c r="A229" s="1">
        <v>1870</v>
      </c>
      <c r="B229" s="26" t="s">
        <v>25</v>
      </c>
      <c r="C229" s="27" t="s">
        <v>5</v>
      </c>
      <c r="D229" s="27" t="s">
        <v>6</v>
      </c>
      <c r="E229" s="27" t="s">
        <v>7</v>
      </c>
      <c r="F229" s="17"/>
      <c r="G229" s="17"/>
      <c r="H229" s="17"/>
      <c r="I229" s="17"/>
      <c r="J229" s="17"/>
      <c r="K229" s="17"/>
      <c r="L229" s="17"/>
      <c r="M229" s="17"/>
      <c r="N229" s="23"/>
      <c r="O229" s="2" t="str">
        <f t="shared" si="15"/>
        <v>&lt;tr class="style3" &gt;&lt;td&gt;&lt;/td&gt;&lt;td&gt;&lt;/td&gt;   &lt;td&gt;&lt;/td&gt;&lt;td&gt;Maaa                            Names&lt;/td&gt;&lt;td&gt;Birth Date&lt;/td&gt;&lt;td&gt;Death Date&lt;/td&gt;&lt;td&gt;Inscription/Contributor's comment&lt;/td&gt;</v>
      </c>
      <c r="P229" s="4" t="str">
        <f t="shared" si="16"/>
        <v>Maaa                            Names</v>
      </c>
      <c r="Q229" s="2" t="str">
        <f t="shared" si="17"/>
        <v>&lt;td&gt;&lt;/td&gt;</v>
      </c>
      <c r="R229" s="2" t="str">
        <f t="shared" si="18"/>
        <v xml:space="preserve">   &lt;td&gt;&lt;/td&gt;</v>
      </c>
      <c r="S229" s="2" t="str">
        <f t="shared" si="19"/>
        <v>&lt;td&gt;&lt;/td&gt;</v>
      </c>
      <c r="T229" s="4" t="s">
        <v>65</v>
      </c>
      <c r="U229" s="42"/>
    </row>
    <row r="230" spans="1:21" x14ac:dyDescent="0.25">
      <c r="A230" s="1">
        <v>1870</v>
      </c>
      <c r="B230" s="19" t="s">
        <v>656</v>
      </c>
      <c r="C230" s="28" t="s">
        <v>410</v>
      </c>
      <c r="D230" s="28" t="s">
        <v>411</v>
      </c>
      <c r="E230" s="19"/>
      <c r="F230" s="18">
        <v>472353</v>
      </c>
      <c r="G230" s="18"/>
      <c r="H230" s="18"/>
      <c r="I230" s="18"/>
      <c r="J230" s="18"/>
      <c r="K230" s="18"/>
      <c r="L230" s="18"/>
      <c r="N230" s="23"/>
      <c r="O230" s="2" t="str">
        <f t="shared" si="15"/>
        <v>&lt;tr class="style3" &gt;&lt;td&gt;&lt;/td&gt;&lt;td&gt;&lt;a href="http://iowagravestones.org/gs_view.php?id=472353" Target="GPP"&gt;P&lt;/a&gt;&lt;/td&gt;   &lt;td&gt;&lt;/td&gt;&lt;td&gt;Macal, Mytle L&lt;/td&gt;&lt;td&gt;Mar. 26, 1913&lt;/td&gt;&lt;td&gt;Mar. 2, 2008&lt;/td&gt;&lt;td&gt;&lt;/td&gt;</v>
      </c>
      <c r="P230" s="4" t="str">
        <f t="shared" si="16"/>
        <v>Macal, Mytle L</v>
      </c>
      <c r="Q230" s="2" t="str">
        <f t="shared" si="17"/>
        <v>&lt;td&gt;&lt;a href="http://iowagravestones.org/gs_view.php?id=472353" Target="GPP"&gt;P&lt;/a&gt;&lt;/td&gt;</v>
      </c>
      <c r="R230" s="2" t="str">
        <f t="shared" si="18"/>
        <v xml:space="preserve">   &lt;td&gt;&lt;/td&gt;</v>
      </c>
      <c r="S230" s="2" t="str">
        <f t="shared" si="19"/>
        <v>&lt;td&gt;&lt;/td&gt;</v>
      </c>
      <c r="T230" s="4" t="s">
        <v>65</v>
      </c>
      <c r="U230" s="42"/>
    </row>
    <row r="231" spans="1:21" x14ac:dyDescent="0.25">
      <c r="A231" s="1">
        <v>1870</v>
      </c>
      <c r="B231" s="19" t="s">
        <v>657</v>
      </c>
      <c r="C231" s="28" t="s">
        <v>412</v>
      </c>
      <c r="D231" s="28" t="s">
        <v>412</v>
      </c>
      <c r="E231" s="19"/>
      <c r="F231" s="18">
        <v>472485</v>
      </c>
      <c r="G231" s="18"/>
      <c r="H231" s="18"/>
      <c r="I231" s="18"/>
      <c r="J231" s="18"/>
      <c r="K231" s="18"/>
      <c r="L231" s="18"/>
      <c r="N231" s="23"/>
      <c r="O231" s="2" t="str">
        <f t="shared" si="15"/>
        <v>&lt;tr class="style3" &gt;&lt;td&gt;&lt;/td&gt;&lt;td&gt;&lt;a href="http://iowagravestones.org/gs_view.php?id=472485" Target="GPP"&gt;P&lt;/a&gt;&lt;/td&gt;   &lt;td&gt;&lt;/td&gt;&lt;td&gt;Martin, Hailey Kay&lt;/td&gt;&lt;td&gt;1999&lt;/td&gt;&lt;td&gt;1999&lt;/td&gt;&lt;td&gt;&lt;/td&gt;</v>
      </c>
      <c r="P231" s="4" t="str">
        <f t="shared" si="16"/>
        <v>Martin, Hailey Kay</v>
      </c>
      <c r="Q231" s="2" t="str">
        <f t="shared" si="17"/>
        <v>&lt;td&gt;&lt;a href="http://iowagravestones.org/gs_view.php?id=472485" Target="GPP"&gt;P&lt;/a&gt;&lt;/td&gt;</v>
      </c>
      <c r="R231" s="2" t="str">
        <f t="shared" si="18"/>
        <v xml:space="preserve">   &lt;td&gt;&lt;/td&gt;</v>
      </c>
      <c r="S231" s="2" t="str">
        <f t="shared" si="19"/>
        <v>&lt;td&gt;&lt;/td&gt;</v>
      </c>
      <c r="T231" s="4" t="s">
        <v>65</v>
      </c>
      <c r="U231" s="42"/>
    </row>
    <row r="232" spans="1:21" x14ac:dyDescent="0.25">
      <c r="A232" s="1">
        <v>1870</v>
      </c>
      <c r="B232" s="35" t="s">
        <v>155</v>
      </c>
      <c r="C232" s="33" t="s">
        <v>111</v>
      </c>
      <c r="D232" s="33" t="s">
        <v>112</v>
      </c>
      <c r="E232" s="19" t="s">
        <v>799</v>
      </c>
      <c r="F232" s="34"/>
      <c r="G232" s="34"/>
      <c r="H232" s="34"/>
      <c r="I232" s="34"/>
      <c r="J232" s="34"/>
      <c r="K232" s="34"/>
      <c r="L232" s="34"/>
      <c r="M232" s="34">
        <v>212234</v>
      </c>
      <c r="N232" s="23"/>
      <c r="O232" s="2" t="str">
        <f t="shared" si="15"/>
        <v>&lt;tr class="style3" &gt;&lt;td&gt;&lt;a href="http://iowawpagraves.org/view.php?id=212234" target="WPA"&gt;W&lt;/a&gt;&lt;/td&gt;&lt;td&gt;&lt;/td&gt;   &lt;td&gt;&lt;/td&gt;&lt;td&gt;Martin, Maria&lt;/td&gt;&lt;td&gt;Dec 1, 1849&lt;/td&gt;&lt;td&gt;Jan 9, 1881&lt;/td&gt;&lt;td&gt;&lt;/td&gt;</v>
      </c>
      <c r="P232" s="4" t="str">
        <f t="shared" si="16"/>
        <v>Martin, Maria</v>
      </c>
      <c r="Q232" s="2" t="str">
        <f t="shared" si="17"/>
        <v>&lt;td&gt;&lt;/td&gt;</v>
      </c>
      <c r="R232" s="2" t="str">
        <f t="shared" si="18"/>
        <v xml:space="preserve">   &lt;td&gt;&lt;/td&gt;</v>
      </c>
      <c r="S232" s="2" t="str">
        <f t="shared" si="19"/>
        <v>&lt;td&gt;&lt;a href="http://iowawpagraves.org/view.php?id=212234" target="WPA"&gt;W&lt;/a&gt;&lt;/td&gt;</v>
      </c>
      <c r="T232" s="4" t="s">
        <v>65</v>
      </c>
      <c r="U232" s="42"/>
    </row>
    <row r="233" spans="1:21" x14ac:dyDescent="0.25">
      <c r="A233" s="1">
        <v>1870</v>
      </c>
      <c r="B233" s="19" t="s">
        <v>658</v>
      </c>
      <c r="C233" s="28" t="s">
        <v>413</v>
      </c>
      <c r="D233" s="28" t="s">
        <v>414</v>
      </c>
      <c r="E233" s="19"/>
      <c r="F233" s="18">
        <v>472379</v>
      </c>
      <c r="G233" s="18"/>
      <c r="H233" s="18"/>
      <c r="I233" s="18"/>
      <c r="J233" s="18"/>
      <c r="K233" s="18"/>
      <c r="L233" s="18"/>
      <c r="N233" s="23"/>
      <c r="O233" s="2" t="str">
        <f t="shared" si="15"/>
        <v>&lt;tr class="style3" &gt;&lt;td&gt;&lt;/td&gt;&lt;td&gt;&lt;a href="http://iowagravestones.org/gs_view.php?id=472379" Target="GPP"&gt;P&lt;/a&gt;&lt;/td&gt;   &lt;td&gt;&lt;/td&gt;&lt;td&gt;Mathys, Erwin Glen&lt;/td&gt;&lt;td&gt;June 27, 1928&lt;/td&gt;&lt;td&gt;Aug. 19,1970&lt;/td&gt;&lt;td&gt;&lt;/td&gt;</v>
      </c>
      <c r="P233" s="4" t="str">
        <f t="shared" si="16"/>
        <v>Mathys, Erwin Glen</v>
      </c>
      <c r="Q233" s="2" t="str">
        <f t="shared" si="17"/>
        <v>&lt;td&gt;&lt;a href="http://iowagravestones.org/gs_view.php?id=472379" Target="GPP"&gt;P&lt;/a&gt;&lt;/td&gt;</v>
      </c>
      <c r="R233" s="2" t="str">
        <f t="shared" si="18"/>
        <v xml:space="preserve">   &lt;td&gt;&lt;/td&gt;</v>
      </c>
      <c r="S233" s="2" t="str">
        <f t="shared" si="19"/>
        <v>&lt;td&gt;&lt;/td&gt;</v>
      </c>
      <c r="T233" s="4" t="s">
        <v>65</v>
      </c>
      <c r="U233" s="42"/>
    </row>
    <row r="234" spans="1:21" x14ac:dyDescent="0.25">
      <c r="A234" s="1">
        <v>1870</v>
      </c>
      <c r="B234" s="19" t="s">
        <v>659</v>
      </c>
      <c r="C234" s="28" t="s">
        <v>392</v>
      </c>
      <c r="D234" s="28" t="s">
        <v>182</v>
      </c>
      <c r="E234" s="19"/>
      <c r="F234" s="18">
        <v>472378</v>
      </c>
      <c r="G234" s="18"/>
      <c r="H234" s="18"/>
      <c r="I234" s="18"/>
      <c r="J234" s="18"/>
      <c r="K234" s="18"/>
      <c r="L234" s="18"/>
      <c r="N234" s="23"/>
      <c r="O234" s="2" t="str">
        <f t="shared" si="15"/>
        <v>&lt;tr class="style3" &gt;&lt;td&gt;&lt;/td&gt;&lt;td&gt;&lt;a href="http://iowagravestones.org/gs_view.php?id=472378" Target="GPP"&gt;P&lt;/a&gt;&lt;/td&gt;   &lt;td&gt;&lt;/td&gt;&lt;td&gt;Mathys, Sylvia J&lt;/td&gt;&lt;td&gt;1905&lt;/td&gt;&lt;td&gt;1989&lt;/td&gt;&lt;td&gt;&lt;/td&gt;</v>
      </c>
      <c r="P234" s="4" t="str">
        <f t="shared" si="16"/>
        <v>Mathys, Sylvia J</v>
      </c>
      <c r="Q234" s="2" t="str">
        <f t="shared" si="17"/>
        <v>&lt;td&gt;&lt;a href="http://iowagravestones.org/gs_view.php?id=472378" Target="GPP"&gt;P&lt;/a&gt;&lt;/td&gt;</v>
      </c>
      <c r="R234" s="2" t="str">
        <f t="shared" si="18"/>
        <v xml:space="preserve">   &lt;td&gt;&lt;/td&gt;</v>
      </c>
      <c r="S234" s="2" t="str">
        <f t="shared" si="19"/>
        <v>&lt;td&gt;&lt;/td&gt;</v>
      </c>
      <c r="T234" s="4" t="s">
        <v>65</v>
      </c>
      <c r="U234" s="42"/>
    </row>
    <row r="235" spans="1:21" x14ac:dyDescent="0.25">
      <c r="A235" s="1">
        <v>1870</v>
      </c>
      <c r="B235" s="19" t="s">
        <v>788</v>
      </c>
      <c r="C235" s="28" t="s">
        <v>113</v>
      </c>
      <c r="D235" s="28"/>
      <c r="E235" s="19" t="s">
        <v>824</v>
      </c>
      <c r="F235" s="18">
        <v>472223</v>
      </c>
      <c r="G235" s="18"/>
      <c r="H235" s="18"/>
      <c r="I235" s="18"/>
      <c r="J235" s="18"/>
      <c r="K235" s="18"/>
      <c r="L235" s="18"/>
      <c r="M235" s="34">
        <v>212300</v>
      </c>
      <c r="N235" s="23"/>
      <c r="O235" s="2" t="str">
        <f t="shared" si="15"/>
        <v>&lt;tr class="style3" &gt;&lt;td&gt;&lt;a href="http://iowawpagraves.org/view.php?id=212300" target="WPA"&gt;W&lt;/a&gt;&lt;/td&gt;&lt;td&gt;&lt;a href="http://iowagravestones.org/gs_view.php?id=472223" Target="GPP"&gt;P&lt;/a&gt;&lt;/td&gt;   &lt;td&gt;&lt;/td&gt;&lt;td&gt;Medaas, Iver&lt;/td&gt;&lt;td&gt;Nov 1, 1837&lt;/td&gt;&lt;td&gt;&lt;/td&gt;&lt;td&gt;The WPA spelled Medaas, Iver as Medoas,&lt;/td&gt;</v>
      </c>
      <c r="P235" s="4" t="str">
        <f t="shared" si="16"/>
        <v>Medaas, Iver</v>
      </c>
      <c r="Q235" s="2" t="str">
        <f t="shared" si="17"/>
        <v>&lt;td&gt;&lt;a href="http://iowagravestones.org/gs_view.php?id=472223" Target="GPP"&gt;P&lt;/a&gt;&lt;/td&gt;</v>
      </c>
      <c r="R235" s="2" t="str">
        <f t="shared" si="18"/>
        <v xml:space="preserve">   &lt;td&gt;&lt;/td&gt;</v>
      </c>
      <c r="S235" s="2" t="str">
        <f t="shared" si="19"/>
        <v>&lt;td&gt;&lt;a href="http://iowawpagraves.org/view.php?id=212300" target="WPA"&gt;W&lt;/a&gt;&lt;/td&gt;</v>
      </c>
      <c r="T235" s="4" t="s">
        <v>65</v>
      </c>
      <c r="U235" s="42"/>
    </row>
    <row r="236" spans="1:21" x14ac:dyDescent="0.25">
      <c r="A236" s="1">
        <v>1870</v>
      </c>
      <c r="B236" s="19" t="s">
        <v>790</v>
      </c>
      <c r="C236" s="28" t="s">
        <v>116</v>
      </c>
      <c r="D236" s="28"/>
      <c r="E236" s="19" t="s">
        <v>826</v>
      </c>
      <c r="F236" s="18">
        <v>472226</v>
      </c>
      <c r="G236" s="18"/>
      <c r="H236" s="18"/>
      <c r="I236" s="18"/>
      <c r="J236" s="18"/>
      <c r="K236" s="18"/>
      <c r="L236" s="18"/>
      <c r="M236" s="34">
        <v>212302</v>
      </c>
      <c r="N236" s="23"/>
      <c r="O236" s="2" t="str">
        <f t="shared" si="15"/>
        <v>&lt;tr class="style3" &gt;&lt;td&gt;&lt;a href="http://iowawpagraves.org/view.php?id=212302" target="WPA"&gt;W&lt;/a&gt;&lt;/td&gt;&lt;td&gt;&lt;a href="http://iowagravestones.org/gs_view.php?id=472226" Target="GPP"&gt;P&lt;/a&gt;&lt;/td&gt;   &lt;td&gt;&lt;/td&gt;&lt;td&gt;Medaas, Lars&lt;/td&gt;&lt;td&gt;Dec 7, 1852&lt;/td&gt;&lt;td&gt;&lt;/td&gt;&lt;td&gt;The WPA spelled Medaas, Lars as Medoas, Lars I.&lt;/td&gt;</v>
      </c>
      <c r="P236" s="4" t="str">
        <f t="shared" si="16"/>
        <v>Medaas, Lars</v>
      </c>
      <c r="Q236" s="2" t="str">
        <f t="shared" si="17"/>
        <v>&lt;td&gt;&lt;a href="http://iowagravestones.org/gs_view.php?id=472226" Target="GPP"&gt;P&lt;/a&gt;&lt;/td&gt;</v>
      </c>
      <c r="R236" s="2" t="str">
        <f t="shared" si="18"/>
        <v xml:space="preserve">   &lt;td&gt;&lt;/td&gt;</v>
      </c>
      <c r="S236" s="2" t="str">
        <f t="shared" si="19"/>
        <v>&lt;td&gt;&lt;a href="http://iowawpagraves.org/view.php?id=212302" target="WPA"&gt;W&lt;/a&gt;&lt;/td&gt;</v>
      </c>
      <c r="T236" s="4" t="s">
        <v>65</v>
      </c>
      <c r="U236" s="42"/>
    </row>
    <row r="237" spans="1:21" x14ac:dyDescent="0.25">
      <c r="A237" s="1">
        <v>1870</v>
      </c>
      <c r="B237" s="19" t="s">
        <v>786</v>
      </c>
      <c r="C237" s="28" t="s">
        <v>114</v>
      </c>
      <c r="D237" s="28" t="s">
        <v>115</v>
      </c>
      <c r="E237" s="19" t="s">
        <v>822</v>
      </c>
      <c r="F237" s="18">
        <v>472221</v>
      </c>
      <c r="G237" s="18"/>
      <c r="H237" s="18"/>
      <c r="I237" s="18"/>
      <c r="J237" s="18"/>
      <c r="K237" s="18"/>
      <c r="L237" s="18"/>
      <c r="M237" s="34">
        <v>212298</v>
      </c>
      <c r="N237" s="23"/>
      <c r="O237" s="2" t="str">
        <f t="shared" si="15"/>
        <v>&lt;tr class="style3" &gt;&lt;td&gt;&lt;a href="http://iowawpagraves.org/view.php?id=212298" target="WPA"&gt;W&lt;/a&gt;&lt;/td&gt;&lt;td&gt;&lt;a href="http://iowagravestones.org/gs_view.php?id=472221" Target="GPP"&gt;P&lt;/a&gt;&lt;/td&gt;   &lt;td&gt;&lt;/td&gt;&lt;td&gt;Medaas, Lars Iverson&lt;/td&gt;&lt;td&gt;Aug 3, 1802&lt;/td&gt;&lt;td&gt;May 13, 1887&lt;/td&gt;&lt;td&gt;The WPA spelled Medaas, Lars Iverson as Medoas, Lars I.&lt;/td&gt;</v>
      </c>
      <c r="P237" s="4" t="str">
        <f t="shared" si="16"/>
        <v>Medaas, Lars Iverson</v>
      </c>
      <c r="Q237" s="2" t="str">
        <f t="shared" si="17"/>
        <v>&lt;td&gt;&lt;a href="http://iowagravestones.org/gs_view.php?id=472221" Target="GPP"&gt;P&lt;/a&gt;&lt;/td&gt;</v>
      </c>
      <c r="R237" s="2" t="str">
        <f t="shared" si="18"/>
        <v xml:space="preserve">   &lt;td&gt;&lt;/td&gt;</v>
      </c>
      <c r="S237" s="2" t="str">
        <f t="shared" si="19"/>
        <v>&lt;td&gt;&lt;a href="http://iowawpagraves.org/view.php?id=212298" target="WPA"&gt;W&lt;/a&gt;&lt;/td&gt;</v>
      </c>
      <c r="T237" s="4" t="s">
        <v>65</v>
      </c>
      <c r="U237" s="42"/>
    </row>
    <row r="238" spans="1:21" x14ac:dyDescent="0.25">
      <c r="A238" s="1">
        <v>1870</v>
      </c>
      <c r="B238" s="19" t="s">
        <v>789</v>
      </c>
      <c r="C238" s="28" t="s">
        <v>117</v>
      </c>
      <c r="D238" s="28"/>
      <c r="E238" s="19" t="s">
        <v>825</v>
      </c>
      <c r="F238" s="18">
        <v>472222</v>
      </c>
      <c r="G238" s="18"/>
      <c r="H238" s="18"/>
      <c r="I238" s="18"/>
      <c r="J238" s="18"/>
      <c r="K238" s="18"/>
      <c r="L238" s="18"/>
      <c r="M238" s="34">
        <v>212301</v>
      </c>
      <c r="N238" s="23"/>
      <c r="O238" s="2" t="str">
        <f t="shared" si="15"/>
        <v>&lt;tr class="style3" &gt;&lt;td&gt;&lt;a href="http://iowawpagraves.org/view.php?id=212301" target="WPA"&gt;W&lt;/a&gt;&lt;/td&gt;&lt;td&gt;&lt;a href="http://iowagravestones.org/gs_view.php?id=472222" Target="GPP"&gt;P&lt;/a&gt;&lt;/td&gt;   &lt;td&gt;&lt;/td&gt;&lt;td&gt;Medaas, Sigrid V&lt;/td&gt;&lt;td&gt;Mar 23, 1814&lt;/td&gt;&lt;td&gt;&lt;/td&gt;&lt;td&gt;The WPA spelled Medaas, Sigrid V as Medoas, Sigrid U.&lt;/td&gt;</v>
      </c>
      <c r="P238" s="4" t="str">
        <f t="shared" si="16"/>
        <v>Medaas, Sigrid V</v>
      </c>
      <c r="Q238" s="2" t="str">
        <f t="shared" si="17"/>
        <v>&lt;td&gt;&lt;a href="http://iowagravestones.org/gs_view.php?id=472222" Target="GPP"&gt;P&lt;/a&gt;&lt;/td&gt;</v>
      </c>
      <c r="R238" s="2" t="str">
        <f t="shared" si="18"/>
        <v xml:space="preserve">   &lt;td&gt;&lt;/td&gt;</v>
      </c>
      <c r="S238" s="2" t="str">
        <f t="shared" si="19"/>
        <v>&lt;td&gt;&lt;a href="http://iowawpagraves.org/view.php?id=212301" target="WPA"&gt;W&lt;/a&gt;&lt;/td&gt;</v>
      </c>
      <c r="T238" s="4" t="s">
        <v>65</v>
      </c>
      <c r="U238" s="42"/>
    </row>
    <row r="239" spans="1:21" x14ac:dyDescent="0.25">
      <c r="A239" s="1">
        <v>1870</v>
      </c>
      <c r="B239" s="19" t="s">
        <v>787</v>
      </c>
      <c r="C239" s="28" t="s">
        <v>415</v>
      </c>
      <c r="D239" s="28"/>
      <c r="E239" s="19" t="s">
        <v>823</v>
      </c>
      <c r="F239" s="18">
        <v>472224</v>
      </c>
      <c r="G239" s="18"/>
      <c r="H239" s="18"/>
      <c r="I239" s="18"/>
      <c r="J239" s="18"/>
      <c r="K239" s="18"/>
      <c r="L239" s="18"/>
      <c r="M239" s="34">
        <v>212299</v>
      </c>
      <c r="N239" s="23"/>
      <c r="O239" s="2" t="str">
        <f t="shared" si="15"/>
        <v>&lt;tr class="style3" &gt;&lt;td&gt;&lt;a href="http://iowawpagraves.org/view.php?id=212299" target="WPA"&gt;W&lt;/a&gt;&lt;/td&gt;&lt;td&gt;&lt;a href="http://iowagravestones.org/gs_view.php?id=472224" Target="GPP"&gt;P&lt;/a&gt;&lt;/td&gt;   &lt;td&gt;&lt;/td&gt;&lt;td&gt;Medaas, Vikking&lt;/td&gt;&lt;td&gt;Feb 17, 1841&lt;/td&gt;&lt;td&gt;&lt;/td&gt;&lt;td&gt;The WPA spelled Medaas, Vikking as Medoas, Vikking(?)&lt;/td&gt;</v>
      </c>
      <c r="P239" s="4" t="str">
        <f t="shared" si="16"/>
        <v>Medaas, Vikking</v>
      </c>
      <c r="Q239" s="2" t="str">
        <f t="shared" si="17"/>
        <v>&lt;td&gt;&lt;a href="http://iowagravestones.org/gs_view.php?id=472224" Target="GPP"&gt;P&lt;/a&gt;&lt;/td&gt;</v>
      </c>
      <c r="R239" s="2" t="str">
        <f t="shared" si="18"/>
        <v xml:space="preserve">   &lt;td&gt;&lt;/td&gt;</v>
      </c>
      <c r="S239" s="2" t="str">
        <f t="shared" si="19"/>
        <v>&lt;td&gt;&lt;a href="http://iowawpagraves.org/view.php?id=212299" target="WPA"&gt;W&lt;/a&gt;&lt;/td&gt;</v>
      </c>
      <c r="T239" s="4" t="s">
        <v>65</v>
      </c>
      <c r="U239" s="42"/>
    </row>
    <row r="240" spans="1:21" x14ac:dyDescent="0.25">
      <c r="A240" s="1">
        <v>1870</v>
      </c>
      <c r="B240" s="19" t="s">
        <v>660</v>
      </c>
      <c r="C240" s="28" t="s">
        <v>118</v>
      </c>
      <c r="D240" s="28"/>
      <c r="E240" s="19"/>
      <c r="F240" s="18">
        <v>472225</v>
      </c>
      <c r="G240" s="18"/>
      <c r="H240" s="18"/>
      <c r="I240" s="18"/>
      <c r="J240" s="18"/>
      <c r="K240" s="18"/>
      <c r="L240" s="18"/>
      <c r="N240" s="23"/>
      <c r="O240" s="2" t="str">
        <f t="shared" si="15"/>
        <v>&lt;tr class="style3" &gt;&lt;td&gt;&lt;/td&gt;&lt;td&gt;&lt;a href="http://iowagravestones.org/gs_view.php?id=472225" Target="GPP"&gt;P&lt;/a&gt;&lt;/td&gt;   &lt;td&gt;&lt;/td&gt;&lt;td&gt;Medass, Madli&lt;/td&gt;&lt;td&gt;Jan 25, 1845&lt;/td&gt;&lt;td&gt;&lt;/td&gt;&lt;td&gt;&lt;/td&gt;</v>
      </c>
      <c r="P240" s="4" t="str">
        <f t="shared" si="16"/>
        <v>Medass, Madli</v>
      </c>
      <c r="Q240" s="2" t="str">
        <f t="shared" si="17"/>
        <v>&lt;td&gt;&lt;a href="http://iowagravestones.org/gs_view.php?id=472225" Target="GPP"&gt;P&lt;/a&gt;&lt;/td&gt;</v>
      </c>
      <c r="R240" s="2" t="str">
        <f t="shared" si="18"/>
        <v xml:space="preserve">   &lt;td&gt;&lt;/td&gt;</v>
      </c>
      <c r="S240" s="2" t="str">
        <f t="shared" si="19"/>
        <v>&lt;td&gt;&lt;/td&gt;</v>
      </c>
      <c r="T240" s="4" t="s">
        <v>65</v>
      </c>
      <c r="U240" s="42"/>
    </row>
    <row r="241" spans="1:21" x14ac:dyDescent="0.25">
      <c r="A241" s="1">
        <v>1870</v>
      </c>
      <c r="B241" s="19" t="s">
        <v>156</v>
      </c>
      <c r="C241" s="28" t="s">
        <v>416</v>
      </c>
      <c r="D241" s="28" t="s">
        <v>119</v>
      </c>
      <c r="E241" s="19" t="s">
        <v>799</v>
      </c>
      <c r="F241" s="18">
        <v>472072</v>
      </c>
      <c r="G241" s="18"/>
      <c r="H241" s="18"/>
      <c r="I241" s="18"/>
      <c r="J241" s="18"/>
      <c r="K241" s="18"/>
      <c r="L241" s="18"/>
      <c r="M241" s="34">
        <v>212410</v>
      </c>
      <c r="N241" s="23"/>
      <c r="O241" s="2" t="str">
        <f t="shared" si="15"/>
        <v>&lt;tr class="style3" &gt;&lt;td&gt;&lt;a href="http://iowawpagraves.org/view.php?id=212410" target="WPA"&gt;W&lt;/a&gt;&lt;/td&gt;&lt;td&gt;&lt;a href="http://iowagravestones.org/gs_view.php?id=472072" Target="GPP"&gt;P&lt;/a&gt;&lt;/td&gt;   &lt;td&gt;&lt;/td&gt;&lt;td&gt;Mikkelson, Martha&lt;/td&gt;&lt;td&gt;1798/1799&lt;/td&gt;&lt;td&gt;Oct 9, 1894&lt;/td&gt;&lt;td&gt;&lt;/td&gt;</v>
      </c>
      <c r="P241" s="4" t="str">
        <f t="shared" si="16"/>
        <v>Mikkelson, Martha</v>
      </c>
      <c r="Q241" s="2" t="str">
        <f t="shared" si="17"/>
        <v>&lt;td&gt;&lt;a href="http://iowagravestones.org/gs_view.php?id=472072" Target="GPP"&gt;P&lt;/a&gt;&lt;/td&gt;</v>
      </c>
      <c r="R241" s="2" t="str">
        <f t="shared" si="18"/>
        <v xml:space="preserve">   &lt;td&gt;&lt;/td&gt;</v>
      </c>
      <c r="S241" s="2" t="str">
        <f t="shared" si="19"/>
        <v>&lt;td&gt;&lt;a href="http://iowawpagraves.org/view.php?id=212410" target="WPA"&gt;W&lt;/a&gt;&lt;/td&gt;</v>
      </c>
      <c r="T241" s="4" t="s">
        <v>65</v>
      </c>
      <c r="U241" s="42"/>
    </row>
    <row r="242" spans="1:21" x14ac:dyDescent="0.25">
      <c r="A242" s="1">
        <v>1870</v>
      </c>
      <c r="B242" s="35" t="s">
        <v>157</v>
      </c>
      <c r="C242" s="33" t="s">
        <v>120</v>
      </c>
      <c r="D242" s="33" t="s">
        <v>121</v>
      </c>
      <c r="E242" s="19" t="s">
        <v>799</v>
      </c>
      <c r="F242" s="34"/>
      <c r="G242" s="34"/>
      <c r="H242" s="34"/>
      <c r="I242" s="34"/>
      <c r="J242" s="34"/>
      <c r="K242" s="34"/>
      <c r="L242" s="34"/>
      <c r="M242" s="34">
        <v>212412</v>
      </c>
      <c r="N242" s="23"/>
      <c r="O242" s="2" t="str">
        <f t="shared" si="15"/>
        <v>&lt;tr class="style3" &gt;&lt;td&gt;&lt;a href="http://iowawpagraves.org/view.php?id=212412" target="WPA"&gt;W&lt;/a&gt;&lt;/td&gt;&lt;td&gt;&lt;/td&gt;   &lt;td&gt;&lt;/td&gt;&lt;td&gt;Mikkelson, Mikkel&lt;/td&gt;&lt;td&gt;Aug 1, 1802&lt;/td&gt;&lt;td&gt;Nov 20, 1880&lt;/td&gt;&lt;td&gt;&lt;/td&gt;</v>
      </c>
      <c r="P242" s="4" t="str">
        <f t="shared" si="16"/>
        <v>Mikkelson, Mikkel</v>
      </c>
      <c r="Q242" s="2" t="str">
        <f t="shared" si="17"/>
        <v>&lt;td&gt;&lt;/td&gt;</v>
      </c>
      <c r="R242" s="2" t="str">
        <f t="shared" si="18"/>
        <v xml:space="preserve">   &lt;td&gt;&lt;/td&gt;</v>
      </c>
      <c r="S242" s="2" t="str">
        <f t="shared" si="19"/>
        <v>&lt;td&gt;&lt;a href="http://iowawpagraves.org/view.php?id=212412" target="WPA"&gt;W&lt;/a&gt;&lt;/td&gt;</v>
      </c>
      <c r="T242" s="4" t="s">
        <v>65</v>
      </c>
      <c r="U242" s="42"/>
    </row>
    <row r="243" spans="1:21" x14ac:dyDescent="0.25">
      <c r="A243" s="1">
        <v>1870</v>
      </c>
      <c r="B243" s="19" t="s">
        <v>774</v>
      </c>
      <c r="C243" s="28" t="s">
        <v>417</v>
      </c>
      <c r="D243" s="28" t="s">
        <v>418</v>
      </c>
      <c r="E243" s="19" t="s">
        <v>799</v>
      </c>
      <c r="F243" s="18">
        <v>472195</v>
      </c>
      <c r="G243" s="18"/>
      <c r="H243" s="18"/>
      <c r="I243" s="18"/>
      <c r="J243" s="18"/>
      <c r="K243" s="18"/>
      <c r="L243" s="18"/>
      <c r="M243" s="34">
        <v>212427</v>
      </c>
      <c r="N243" s="23"/>
      <c r="O243" s="2" t="str">
        <f t="shared" si="15"/>
        <v>&lt;tr class="style3" &gt;&lt;td&gt;&lt;a href="http://iowawpagraves.org/view.php?id=212427" target="WPA"&gt;W&lt;/a&gt;&lt;/td&gt;&lt;td&gt;&lt;a href="http://iowagravestones.org/gs_view.php?id=472195" Target="GPP"&gt;P&lt;/a&gt;&lt;/td&gt;   &lt;td&gt;&lt;/td&gt;&lt;td&gt;Miller, Ella L.&lt;/td&gt;&lt;td&gt;Feb. 12, 1895&lt;/td&gt;&lt;td&gt;June 6, 1931&lt;/td&gt;&lt;td&gt;&lt;/td&gt;</v>
      </c>
      <c r="P243" s="4" t="str">
        <f t="shared" si="16"/>
        <v>Miller, Ella L.</v>
      </c>
      <c r="Q243" s="2" t="str">
        <f t="shared" si="17"/>
        <v>&lt;td&gt;&lt;a href="http://iowagravestones.org/gs_view.php?id=472195" Target="GPP"&gt;P&lt;/a&gt;&lt;/td&gt;</v>
      </c>
      <c r="R243" s="2" t="str">
        <f t="shared" si="18"/>
        <v xml:space="preserve">   &lt;td&gt;&lt;/td&gt;</v>
      </c>
      <c r="S243" s="2" t="str">
        <f t="shared" si="19"/>
        <v>&lt;td&gt;&lt;a href="http://iowawpagraves.org/view.php?id=212427" target="WPA"&gt;W&lt;/a&gt;&lt;/td&gt;</v>
      </c>
      <c r="T243" s="4" t="s">
        <v>65</v>
      </c>
      <c r="U243" s="42"/>
    </row>
    <row r="244" spans="1:21" x14ac:dyDescent="0.25">
      <c r="A244" s="1">
        <v>1870</v>
      </c>
      <c r="B244" s="19" t="s">
        <v>661</v>
      </c>
      <c r="C244" s="28" t="s">
        <v>96</v>
      </c>
      <c r="D244" s="28" t="s">
        <v>419</v>
      </c>
      <c r="E244" s="19"/>
      <c r="F244" s="18">
        <v>472381</v>
      </c>
      <c r="G244" s="18"/>
      <c r="H244" s="18"/>
      <c r="I244" s="18"/>
      <c r="J244" s="18"/>
      <c r="K244" s="18"/>
      <c r="L244" s="18"/>
      <c r="N244" s="23"/>
      <c r="O244" s="2" t="str">
        <f t="shared" si="15"/>
        <v>&lt;tr class="style3" &gt;&lt;td&gt;&lt;/td&gt;&lt;td&gt;&lt;a href="http://iowagravestones.org/gs_view.php?id=472381" Target="GPP"&gt;P&lt;/a&gt;&lt;/td&gt;   &lt;td&gt;&lt;/td&gt;&lt;td&gt;Myers, Arthur&lt;/td&gt;&lt;td&gt;1899&lt;/td&gt;&lt;td&gt;1954&lt;/td&gt;&lt;td&gt;&lt;/td&gt;</v>
      </c>
      <c r="P244" s="4" t="str">
        <f t="shared" si="16"/>
        <v>Myers, Arthur</v>
      </c>
      <c r="Q244" s="2" t="str">
        <f t="shared" si="17"/>
        <v>&lt;td&gt;&lt;a href="http://iowagravestones.org/gs_view.php?id=472381" Target="GPP"&gt;P&lt;/a&gt;&lt;/td&gt;</v>
      </c>
      <c r="R244" s="2" t="str">
        <f t="shared" si="18"/>
        <v xml:space="preserve">   &lt;td&gt;&lt;/td&gt;</v>
      </c>
      <c r="S244" s="2" t="str">
        <f t="shared" si="19"/>
        <v>&lt;td&gt;&lt;/td&gt;</v>
      </c>
      <c r="T244" s="4" t="s">
        <v>65</v>
      </c>
      <c r="U244" s="42"/>
    </row>
    <row r="245" spans="1:21" x14ac:dyDescent="0.25">
      <c r="A245" s="1">
        <v>1870</v>
      </c>
      <c r="B245" s="19" t="s">
        <v>662</v>
      </c>
      <c r="C245" s="28" t="s">
        <v>420</v>
      </c>
      <c r="D245" s="28" t="s">
        <v>421</v>
      </c>
      <c r="E245" s="19"/>
      <c r="F245" s="18">
        <v>472384</v>
      </c>
      <c r="G245" s="18"/>
      <c r="H245" s="18"/>
      <c r="I245" s="18"/>
      <c r="J245" s="18"/>
      <c r="K245" s="18"/>
      <c r="L245" s="18"/>
      <c r="N245" s="23"/>
      <c r="O245" s="2" t="str">
        <f t="shared" si="15"/>
        <v>&lt;tr class="style3" &gt;&lt;td&gt;&lt;/td&gt;&lt;td&gt;&lt;a href="http://iowagravestones.org/gs_view.php?id=472384" Target="GPP"&gt;P&lt;/a&gt;&lt;/td&gt;   &lt;td&gt;&lt;/td&gt;&lt;td&gt;Myers, Arthur V&lt;/td&gt;&lt;td&gt;Oct 10, 1899&lt;/td&gt;&lt;td&gt;Mar. 4, 1954&lt;/td&gt;&lt;td&gt;&lt;/td&gt;</v>
      </c>
      <c r="P245" s="4" t="str">
        <f t="shared" si="16"/>
        <v>Myers, Arthur V</v>
      </c>
      <c r="Q245" s="2" t="str">
        <f t="shared" si="17"/>
        <v>&lt;td&gt;&lt;a href="http://iowagravestones.org/gs_view.php?id=472384" Target="GPP"&gt;P&lt;/a&gt;&lt;/td&gt;</v>
      </c>
      <c r="R245" s="2" t="str">
        <f t="shared" si="18"/>
        <v xml:space="preserve">   &lt;td&gt;&lt;/td&gt;</v>
      </c>
      <c r="S245" s="2" t="str">
        <f t="shared" si="19"/>
        <v>&lt;td&gt;&lt;/td&gt;</v>
      </c>
      <c r="T245" s="4" t="s">
        <v>65</v>
      </c>
      <c r="U245" s="42"/>
    </row>
    <row r="246" spans="1:21" x14ac:dyDescent="0.25">
      <c r="A246" s="1">
        <v>1870</v>
      </c>
      <c r="B246" s="19" t="s">
        <v>663</v>
      </c>
      <c r="C246" s="28" t="s">
        <v>242</v>
      </c>
      <c r="D246" s="28" t="s">
        <v>248</v>
      </c>
      <c r="E246" s="19"/>
      <c r="F246" s="18">
        <v>472382</v>
      </c>
      <c r="G246" s="18"/>
      <c r="H246" s="18"/>
      <c r="I246" s="18"/>
      <c r="J246" s="18"/>
      <c r="K246" s="18"/>
      <c r="L246" s="18"/>
      <c r="N246" s="23"/>
      <c r="O246" s="2" t="str">
        <f t="shared" si="15"/>
        <v>&lt;tr class="style3" &gt;&lt;td&gt;&lt;/td&gt;&lt;td&gt;&lt;a href="http://iowagravestones.org/gs_view.php?id=472382" Target="GPP"&gt;P&lt;/a&gt;&lt;/td&gt;   &lt;td&gt;&lt;/td&gt;&lt;td&gt;Myers, Stella&lt;/td&gt;&lt;td&gt;1900&lt;/td&gt;&lt;td&gt;1993&lt;/td&gt;&lt;td&gt;&lt;/td&gt;</v>
      </c>
      <c r="P246" s="4" t="str">
        <f t="shared" si="16"/>
        <v>Myers, Stella</v>
      </c>
      <c r="Q246" s="2" t="str">
        <f t="shared" si="17"/>
        <v>&lt;td&gt;&lt;a href="http://iowagravestones.org/gs_view.php?id=472382" Target="GPP"&gt;P&lt;/a&gt;&lt;/td&gt;</v>
      </c>
      <c r="R246" s="2" t="str">
        <f t="shared" si="18"/>
        <v xml:space="preserve">   &lt;td&gt;&lt;/td&gt;</v>
      </c>
      <c r="S246" s="2" t="str">
        <f t="shared" si="19"/>
        <v>&lt;td&gt;&lt;/td&gt;</v>
      </c>
      <c r="T246" s="4" t="s">
        <v>65</v>
      </c>
      <c r="U246" s="42"/>
    </row>
    <row r="247" spans="1:21" x14ac:dyDescent="0.25">
      <c r="A247" s="1">
        <v>1870</v>
      </c>
      <c r="B247" s="19" t="s">
        <v>791</v>
      </c>
      <c r="C247" s="28" t="s">
        <v>122</v>
      </c>
      <c r="D247" s="28" t="s">
        <v>84</v>
      </c>
      <c r="E247" s="19" t="s">
        <v>65</v>
      </c>
      <c r="F247" s="18">
        <v>472202</v>
      </c>
      <c r="G247" s="18"/>
      <c r="H247" s="18"/>
      <c r="I247" s="18"/>
      <c r="J247" s="18"/>
      <c r="K247" s="18"/>
      <c r="L247" s="18"/>
      <c r="M247" s="34">
        <v>212639</v>
      </c>
      <c r="N247" s="23"/>
      <c r="O247" s="2" t="str">
        <f t="shared" si="15"/>
        <v>&lt;tr class="style3" &gt;&lt;td&gt;&lt;a href="http://iowawpagraves.org/view.php?id=212639" target="WPA"&gt;W&lt;/a&gt;&lt;/td&gt;&lt;td&gt;&lt;a href="http://iowagravestones.org/gs_view.php?id=472202" Target="GPP"&gt;P&lt;/a&gt;&lt;/td&gt;   &lt;td&gt;&lt;/td&gt;&lt;td&gt;Myrah, Anna P.&lt;/td&gt;&lt;td&gt;1893&lt;/td&gt;&lt;td&gt;1920&lt;/td&gt;&lt;td&gt; &lt;/td&gt;</v>
      </c>
      <c r="P247" s="4" t="str">
        <f t="shared" si="16"/>
        <v>Myrah, Anna P.</v>
      </c>
      <c r="Q247" s="2" t="str">
        <f t="shared" si="17"/>
        <v>&lt;td&gt;&lt;a href="http://iowagravestones.org/gs_view.php?id=472202" Target="GPP"&gt;P&lt;/a&gt;&lt;/td&gt;</v>
      </c>
      <c r="R247" s="2" t="str">
        <f t="shared" si="18"/>
        <v xml:space="preserve">   &lt;td&gt;&lt;/td&gt;</v>
      </c>
      <c r="S247" s="2" t="str">
        <f t="shared" si="19"/>
        <v>&lt;td&gt;&lt;a href="http://iowawpagraves.org/view.php?id=212639" target="WPA"&gt;W&lt;/a&gt;&lt;/td&gt;</v>
      </c>
      <c r="T247" s="4" t="s">
        <v>65</v>
      </c>
      <c r="U247" s="42"/>
    </row>
    <row r="248" spans="1:21" x14ac:dyDescent="0.25">
      <c r="A248" s="1">
        <v>1870</v>
      </c>
      <c r="B248" s="19" t="s">
        <v>664</v>
      </c>
      <c r="C248" s="28" t="s">
        <v>422</v>
      </c>
      <c r="D248" s="28" t="s">
        <v>423</v>
      </c>
      <c r="E248" s="19"/>
      <c r="F248" s="18">
        <v>472203</v>
      </c>
      <c r="G248" s="18"/>
      <c r="H248" s="18"/>
      <c r="I248" s="18"/>
      <c r="J248" s="18"/>
      <c r="K248" s="18"/>
      <c r="L248" s="18"/>
      <c r="N248" s="23"/>
      <c r="O248" s="2" t="str">
        <f t="shared" si="15"/>
        <v>&lt;tr class="style3" &gt;&lt;td&gt;&lt;/td&gt;&lt;td&gt;&lt;a href="http://iowagravestones.org/gs_view.php?id=472203" Target="GPP"&gt;P&lt;/a&gt;&lt;/td&gt;   &lt;td&gt;&lt;/td&gt;&lt;td&gt;Myrah, Charles A&lt;/td&gt;&lt;td&gt;Jan. 27, 1945&lt;/td&gt;&lt;td&gt;Jan. 29, 1945&lt;/td&gt;&lt;td&gt;&lt;/td&gt;</v>
      </c>
      <c r="P248" s="4" t="str">
        <f t="shared" si="16"/>
        <v>Myrah, Charles A</v>
      </c>
      <c r="Q248" s="2" t="str">
        <f t="shared" si="17"/>
        <v>&lt;td&gt;&lt;a href="http://iowagravestones.org/gs_view.php?id=472203" Target="GPP"&gt;P&lt;/a&gt;&lt;/td&gt;</v>
      </c>
      <c r="R248" s="2" t="str">
        <f t="shared" si="18"/>
        <v xml:space="preserve">   &lt;td&gt;&lt;/td&gt;</v>
      </c>
      <c r="S248" s="2" t="str">
        <f t="shared" si="19"/>
        <v>&lt;td&gt;&lt;/td&gt;</v>
      </c>
      <c r="T248" s="4" t="s">
        <v>65</v>
      </c>
      <c r="U248" s="42"/>
    </row>
    <row r="249" spans="1:21" x14ac:dyDescent="0.25">
      <c r="A249" s="1">
        <v>1870</v>
      </c>
      <c r="B249" s="19" t="s">
        <v>665</v>
      </c>
      <c r="C249" s="28" t="s">
        <v>239</v>
      </c>
      <c r="D249" s="28" t="s">
        <v>424</v>
      </c>
      <c r="E249" s="19"/>
      <c r="F249" s="18">
        <v>472201</v>
      </c>
      <c r="G249" s="18"/>
      <c r="H249" s="18"/>
      <c r="I249" s="18"/>
      <c r="J249" s="18"/>
      <c r="K249" s="18"/>
      <c r="L249" s="18"/>
      <c r="N249" s="23"/>
      <c r="O249" s="2" t="str">
        <f t="shared" si="15"/>
        <v>&lt;tr class="style3" &gt;&lt;td&gt;&lt;/td&gt;&lt;td&gt;&lt;a href="http://iowagravestones.org/gs_view.php?id=472201" Target="GPP"&gt;P&lt;/a&gt;&lt;/td&gt;   &lt;td&gt;&lt;/td&gt;&lt;td&gt;Myrah, Clara S&lt;/td&gt;&lt;td&gt;1897&lt;/td&gt;&lt;td&gt;1995&lt;/td&gt;&lt;td&gt;&lt;/td&gt;</v>
      </c>
      <c r="P249" s="4" t="str">
        <f t="shared" si="16"/>
        <v>Myrah, Clara S</v>
      </c>
      <c r="Q249" s="2" t="str">
        <f t="shared" si="17"/>
        <v>&lt;td&gt;&lt;a href="http://iowagravestones.org/gs_view.php?id=472201" Target="GPP"&gt;P&lt;/a&gt;&lt;/td&gt;</v>
      </c>
      <c r="R249" s="2" t="str">
        <f t="shared" si="18"/>
        <v xml:space="preserve">   &lt;td&gt;&lt;/td&gt;</v>
      </c>
      <c r="S249" s="2" t="str">
        <f t="shared" si="19"/>
        <v>&lt;td&gt;&lt;/td&gt;</v>
      </c>
      <c r="T249" s="4" t="s">
        <v>65</v>
      </c>
      <c r="U249" s="42"/>
    </row>
    <row r="250" spans="1:21" x14ac:dyDescent="0.25">
      <c r="A250" s="1">
        <v>1870</v>
      </c>
      <c r="B250" s="19" t="s">
        <v>666</v>
      </c>
      <c r="C250" s="28"/>
      <c r="D250" s="28"/>
      <c r="E250" s="19"/>
      <c r="F250" s="18">
        <v>472199</v>
      </c>
      <c r="G250" s="18"/>
      <c r="H250" s="18"/>
      <c r="I250" s="18"/>
      <c r="J250" s="18"/>
      <c r="K250" s="18"/>
      <c r="L250" s="18"/>
      <c r="N250" s="23"/>
      <c r="O250" s="2" t="str">
        <f t="shared" si="15"/>
        <v>&lt;tr class="style3" &gt;&lt;td&gt;&lt;/td&gt;&lt;td&gt;&lt;a href="http://iowagravestones.org/gs_view.php?id=472199" Target="GPP"&gt;P&lt;/a&gt;&lt;/td&gt;   &lt;td&gt;&lt;/td&gt;&lt;td&gt;Myrah, Clarence Family Stone&lt;/td&gt;&lt;td&gt;&lt;/td&gt;&lt;td&gt;&lt;/td&gt;&lt;td&gt;&lt;/td&gt;</v>
      </c>
      <c r="P250" s="4" t="str">
        <f t="shared" si="16"/>
        <v>Myrah, Clarence Family Stone</v>
      </c>
      <c r="Q250" s="2" t="str">
        <f t="shared" si="17"/>
        <v>&lt;td&gt;&lt;a href="http://iowagravestones.org/gs_view.php?id=472199" Target="GPP"&gt;P&lt;/a&gt;&lt;/td&gt;</v>
      </c>
      <c r="R250" s="2" t="str">
        <f t="shared" si="18"/>
        <v xml:space="preserve">   &lt;td&gt;&lt;/td&gt;</v>
      </c>
      <c r="S250" s="2" t="str">
        <f t="shared" si="19"/>
        <v>&lt;td&gt;&lt;/td&gt;</v>
      </c>
      <c r="T250" s="4" t="s">
        <v>65</v>
      </c>
      <c r="U250" s="42"/>
    </row>
    <row r="251" spans="1:21" x14ac:dyDescent="0.25">
      <c r="A251" s="1">
        <v>1870</v>
      </c>
      <c r="B251" s="19" t="s">
        <v>667</v>
      </c>
      <c r="C251" s="28" t="s">
        <v>280</v>
      </c>
      <c r="D251" s="28" t="s">
        <v>250</v>
      </c>
      <c r="E251" s="19"/>
      <c r="F251" s="18">
        <v>472200</v>
      </c>
      <c r="G251" s="18"/>
      <c r="H251" s="18"/>
      <c r="I251" s="18"/>
      <c r="J251" s="18"/>
      <c r="K251" s="18"/>
      <c r="L251" s="18"/>
      <c r="N251" s="23"/>
      <c r="O251" s="2" t="str">
        <f t="shared" si="15"/>
        <v>&lt;tr class="style3" &gt;&lt;td&gt;&lt;/td&gt;&lt;td&gt;&lt;a href="http://iowagravestones.org/gs_view.php?id=472200" Target="GPP"&gt;P&lt;/a&gt;&lt;/td&gt;   &lt;td&gt;&lt;/td&gt;&lt;td&gt;Myrah, Clarence N&lt;/td&gt;&lt;td&gt;1890&lt;/td&gt;&lt;td&gt;1968&lt;/td&gt;&lt;td&gt;&lt;/td&gt;</v>
      </c>
      <c r="P251" s="4" t="str">
        <f t="shared" si="16"/>
        <v>Myrah, Clarence N</v>
      </c>
      <c r="Q251" s="2" t="str">
        <f t="shared" si="17"/>
        <v>&lt;td&gt;&lt;a href="http://iowagravestones.org/gs_view.php?id=472200" Target="GPP"&gt;P&lt;/a&gt;&lt;/td&gt;</v>
      </c>
      <c r="R251" s="2" t="str">
        <f t="shared" si="18"/>
        <v xml:space="preserve">   &lt;td&gt;&lt;/td&gt;</v>
      </c>
      <c r="S251" s="2" t="str">
        <f t="shared" si="19"/>
        <v>&lt;td&gt;&lt;/td&gt;</v>
      </c>
      <c r="T251" s="4" t="s">
        <v>65</v>
      </c>
      <c r="U251" s="42"/>
    </row>
    <row r="252" spans="1:21" ht="15.75" x14ac:dyDescent="0.25">
      <c r="A252" s="1">
        <v>1870</v>
      </c>
      <c r="B252" s="26" t="s">
        <v>26</v>
      </c>
      <c r="C252" s="27" t="s">
        <v>5</v>
      </c>
      <c r="D252" s="27" t="s">
        <v>6</v>
      </c>
      <c r="E252" s="27" t="s">
        <v>7</v>
      </c>
      <c r="F252" s="17"/>
      <c r="G252" s="17"/>
      <c r="H252" s="17"/>
      <c r="I252" s="17"/>
      <c r="J252" s="17"/>
      <c r="K252" s="17"/>
      <c r="L252" s="17"/>
      <c r="M252" s="17"/>
      <c r="N252" s="23"/>
      <c r="O252" s="2" t="str">
        <f t="shared" si="15"/>
        <v>&lt;tr class="style3" &gt;&lt;td&gt;&lt;/td&gt;&lt;td&gt;&lt;/td&gt;   &lt;td&gt;&lt;/td&gt;&lt;td&gt;Naaa                            Names&lt;/td&gt;&lt;td&gt;Birth Date&lt;/td&gt;&lt;td&gt;Death Date&lt;/td&gt;&lt;td&gt;Inscription/Contributor's comment&lt;/td&gt;</v>
      </c>
      <c r="P252" s="4" t="str">
        <f t="shared" si="16"/>
        <v>Naaa                            Names</v>
      </c>
      <c r="Q252" s="2" t="str">
        <f t="shared" si="17"/>
        <v>&lt;td&gt;&lt;/td&gt;</v>
      </c>
      <c r="R252" s="2" t="str">
        <f t="shared" si="18"/>
        <v xml:space="preserve">   &lt;td&gt;&lt;/td&gt;</v>
      </c>
      <c r="S252" s="2" t="str">
        <f t="shared" si="19"/>
        <v>&lt;td&gt;&lt;/td&gt;</v>
      </c>
      <c r="T252" s="4" t="s">
        <v>65</v>
      </c>
      <c r="U252" s="42"/>
    </row>
    <row r="253" spans="1:21" x14ac:dyDescent="0.25">
      <c r="A253" s="1">
        <v>1870</v>
      </c>
      <c r="B253" s="19" t="s">
        <v>668</v>
      </c>
      <c r="C253" s="28" t="s">
        <v>371</v>
      </c>
      <c r="D253" s="28" t="s">
        <v>340</v>
      </c>
      <c r="E253" s="19"/>
      <c r="F253" s="18">
        <v>472462</v>
      </c>
      <c r="G253" s="18"/>
      <c r="H253" s="18"/>
      <c r="I253" s="18"/>
      <c r="J253" s="18"/>
      <c r="K253" s="18"/>
      <c r="L253" s="18"/>
      <c r="N253" s="23"/>
      <c r="O253" s="2" t="str">
        <f t="shared" si="15"/>
        <v>&lt;tr class="style3" &gt;&lt;td&gt;&lt;/td&gt;&lt;td&gt;&lt;a href="http://iowagravestones.org/gs_view.php?id=472462" Target="GPP"&gt;P&lt;/a&gt;&lt;/td&gt;   &lt;td&gt;&lt;/td&gt;&lt;td&gt;Narveson, Ella&lt;/td&gt;&lt;td&gt;1885&lt;/td&gt;&lt;td&gt;1956&lt;/td&gt;&lt;td&gt;&lt;/td&gt;</v>
      </c>
      <c r="P253" s="4" t="str">
        <f t="shared" si="16"/>
        <v>Narveson, Ella</v>
      </c>
      <c r="Q253" s="2" t="str">
        <f t="shared" si="17"/>
        <v>&lt;td&gt;&lt;a href="http://iowagravestones.org/gs_view.php?id=472462" Target="GPP"&gt;P&lt;/a&gt;&lt;/td&gt;</v>
      </c>
      <c r="R253" s="2" t="str">
        <f t="shared" si="18"/>
        <v xml:space="preserve">   &lt;td&gt;&lt;/td&gt;</v>
      </c>
      <c r="S253" s="2" t="str">
        <f t="shared" si="19"/>
        <v>&lt;td&gt;&lt;/td&gt;</v>
      </c>
      <c r="T253" s="4" t="s">
        <v>65</v>
      </c>
      <c r="U253" s="42"/>
    </row>
    <row r="254" spans="1:21" x14ac:dyDescent="0.25">
      <c r="A254" s="1">
        <v>1870</v>
      </c>
      <c r="B254" s="19" t="s">
        <v>669</v>
      </c>
      <c r="C254" s="28" t="s">
        <v>60</v>
      </c>
      <c r="D254" s="28" t="s">
        <v>340</v>
      </c>
      <c r="E254" s="19"/>
      <c r="F254" s="18">
        <v>472461</v>
      </c>
      <c r="G254" s="18"/>
      <c r="H254" s="18"/>
      <c r="I254" s="18"/>
      <c r="J254" s="18"/>
      <c r="K254" s="18"/>
      <c r="L254" s="18"/>
      <c r="N254" s="23"/>
      <c r="O254" s="2" t="str">
        <f t="shared" si="15"/>
        <v>&lt;tr class="style3" &gt;&lt;td&gt;&lt;/td&gt;&lt;td&gt;&lt;a href="http://iowagravestones.org/gs_view.php?id=472461" Target="GPP"&gt;P&lt;/a&gt;&lt;/td&gt;   &lt;td&gt;&lt;/td&gt;&lt;td&gt;Narveson, John&lt;/td&gt;&lt;td&gt;1875&lt;/td&gt;&lt;td&gt;1956&lt;/td&gt;&lt;td&gt;&lt;/td&gt;</v>
      </c>
      <c r="P254" s="4" t="str">
        <f t="shared" si="16"/>
        <v>Narveson, John</v>
      </c>
      <c r="Q254" s="2" t="str">
        <f t="shared" si="17"/>
        <v>&lt;td&gt;&lt;a href="http://iowagravestones.org/gs_view.php?id=472461" Target="GPP"&gt;P&lt;/a&gt;&lt;/td&gt;</v>
      </c>
      <c r="R254" s="2" t="str">
        <f t="shared" si="18"/>
        <v xml:space="preserve">   &lt;td&gt;&lt;/td&gt;</v>
      </c>
      <c r="S254" s="2" t="str">
        <f t="shared" si="19"/>
        <v>&lt;td&gt;&lt;/td&gt;</v>
      </c>
      <c r="T254" s="4" t="s">
        <v>65</v>
      </c>
      <c r="U254" s="42"/>
    </row>
    <row r="255" spans="1:21" x14ac:dyDescent="0.25">
      <c r="A255" s="1">
        <v>1870</v>
      </c>
      <c r="B255" s="19" t="s">
        <v>670</v>
      </c>
      <c r="C255" s="28" t="s">
        <v>425</v>
      </c>
      <c r="D255" s="28" t="s">
        <v>426</v>
      </c>
      <c r="E255" s="19"/>
      <c r="F255" s="18">
        <v>472145</v>
      </c>
      <c r="G255" s="18"/>
      <c r="H255" s="18"/>
      <c r="I255" s="18"/>
      <c r="J255" s="18"/>
      <c r="K255" s="18"/>
      <c r="L255" s="18"/>
      <c r="N255" s="23"/>
      <c r="O255" s="2" t="str">
        <f t="shared" si="15"/>
        <v>&lt;tr class="style3" &gt;&lt;td&gt;&lt;/td&gt;&lt;td&gt;&lt;a href="http://iowagravestones.org/gs_view.php?id=472145" Target="GPP"&gt;P&lt;/a&gt;&lt;/td&gt;   &lt;td&gt;&lt;/td&gt;&lt;td&gt;Narveson, Myrtle Clarissa&lt;/td&gt;&lt;td&gt;June 20, 1916&lt;/td&gt;&lt;td&gt;Feb. 8, 1917&lt;/td&gt;&lt;td&gt;&lt;/td&gt;</v>
      </c>
      <c r="P255" s="4" t="str">
        <f t="shared" si="16"/>
        <v>Narveson, Myrtle Clarissa</v>
      </c>
      <c r="Q255" s="2" t="str">
        <f t="shared" si="17"/>
        <v>&lt;td&gt;&lt;a href="http://iowagravestones.org/gs_view.php?id=472145" Target="GPP"&gt;P&lt;/a&gt;&lt;/td&gt;</v>
      </c>
      <c r="R255" s="2" t="str">
        <f t="shared" si="18"/>
        <v xml:space="preserve">   &lt;td&gt;&lt;/td&gt;</v>
      </c>
      <c r="S255" s="2" t="str">
        <f t="shared" si="19"/>
        <v>&lt;td&gt;&lt;/td&gt;</v>
      </c>
      <c r="T255" s="4" t="s">
        <v>65</v>
      </c>
      <c r="U255" s="42"/>
    </row>
    <row r="256" spans="1:21" x14ac:dyDescent="0.25">
      <c r="A256" s="1">
        <v>1870</v>
      </c>
      <c r="B256" s="19" t="s">
        <v>671</v>
      </c>
      <c r="C256" s="28" t="s">
        <v>427</v>
      </c>
      <c r="D256" s="28" t="s">
        <v>428</v>
      </c>
      <c r="E256" s="19"/>
      <c r="F256" s="18">
        <v>472073</v>
      </c>
      <c r="G256" s="18"/>
      <c r="H256" s="18"/>
      <c r="I256" s="18"/>
      <c r="J256" s="18"/>
      <c r="K256" s="18"/>
      <c r="L256" s="18"/>
      <c r="N256" s="23"/>
      <c r="O256" s="2" t="str">
        <f t="shared" si="15"/>
        <v>&lt;tr class="style3" &gt;&lt;td&gt;&lt;/td&gt;&lt;td&gt;&lt;a href="http://iowagravestones.org/gs_view.php?id=472073" Target="GPP"&gt;P&lt;/a&gt;&lt;/td&gt;   &lt;td&gt;&lt;/td&gt;&lt;td&gt;Nilsen, Oluf Paulin&lt;/td&gt;&lt;td&gt;Aug 29, 1876&lt;/td&gt;&lt;td&gt;Dec 17, 1880&lt;/td&gt;&lt;td&gt;&lt;/td&gt;</v>
      </c>
      <c r="P256" s="4" t="str">
        <f t="shared" si="16"/>
        <v>Nilsen, Oluf Paulin</v>
      </c>
      <c r="Q256" s="2" t="str">
        <f t="shared" si="17"/>
        <v>&lt;td&gt;&lt;a href="http://iowagravestones.org/gs_view.php?id=472073" Target="GPP"&gt;P&lt;/a&gt;&lt;/td&gt;</v>
      </c>
      <c r="R256" s="2" t="str">
        <f t="shared" si="18"/>
        <v xml:space="preserve">   &lt;td&gt;&lt;/td&gt;</v>
      </c>
      <c r="S256" s="2" t="str">
        <f t="shared" si="19"/>
        <v>&lt;td&gt;&lt;/td&gt;</v>
      </c>
      <c r="T256" s="4" t="s">
        <v>65</v>
      </c>
      <c r="U256" s="42"/>
    </row>
    <row r="257" spans="1:21" ht="15.75" x14ac:dyDescent="0.25">
      <c r="A257" s="1">
        <v>1870</v>
      </c>
      <c r="B257" s="26" t="s">
        <v>27</v>
      </c>
      <c r="C257" s="27" t="s">
        <v>5</v>
      </c>
      <c r="D257" s="27" t="s">
        <v>6</v>
      </c>
      <c r="E257" s="27" t="s">
        <v>7</v>
      </c>
      <c r="F257" s="17"/>
      <c r="G257" s="17"/>
      <c r="H257" s="17"/>
      <c r="I257" s="17"/>
      <c r="J257" s="17"/>
      <c r="K257" s="17"/>
      <c r="L257" s="17"/>
      <c r="M257" s="17"/>
      <c r="N257" s="23"/>
      <c r="O257" s="2" t="str">
        <f t="shared" si="15"/>
        <v>&lt;tr class="style3" &gt;&lt;td&gt;&lt;/td&gt;&lt;td&gt;&lt;/td&gt;   &lt;td&gt;&lt;/td&gt;&lt;td&gt;Oaaa                            Names&lt;/td&gt;&lt;td&gt;Birth Date&lt;/td&gt;&lt;td&gt;Death Date&lt;/td&gt;&lt;td&gt;Inscription/Contributor's comment&lt;/td&gt;</v>
      </c>
      <c r="P257" s="4" t="str">
        <f t="shared" si="16"/>
        <v>Oaaa                            Names</v>
      </c>
      <c r="Q257" s="2" t="str">
        <f t="shared" si="17"/>
        <v>&lt;td&gt;&lt;/td&gt;</v>
      </c>
      <c r="R257" s="2" t="str">
        <f t="shared" si="18"/>
        <v xml:space="preserve">   &lt;td&gt;&lt;/td&gt;</v>
      </c>
      <c r="S257" s="2" t="str">
        <f t="shared" si="19"/>
        <v>&lt;td&gt;&lt;/td&gt;</v>
      </c>
      <c r="T257" s="4" t="s">
        <v>65</v>
      </c>
      <c r="U257" s="42"/>
    </row>
    <row r="258" spans="1:21" x14ac:dyDescent="0.25">
      <c r="A258" s="1">
        <v>1870</v>
      </c>
      <c r="B258" s="19" t="s">
        <v>672</v>
      </c>
      <c r="C258" s="28" t="s">
        <v>429</v>
      </c>
      <c r="D258" s="28" t="s">
        <v>430</v>
      </c>
      <c r="E258" s="19"/>
      <c r="F258" s="18">
        <v>472413</v>
      </c>
      <c r="G258" s="18"/>
      <c r="H258" s="18"/>
      <c r="I258" s="18"/>
      <c r="J258" s="18"/>
      <c r="K258" s="18"/>
      <c r="L258" s="18"/>
      <c r="N258" s="23"/>
      <c r="O258" s="2" t="str">
        <f t="shared" ref="O258:O321" si="20">IF(A258="S",CONCATENATE(Y$1,MID(B258,1,1),Z$1),CONCATENATE("&lt;tr class=""style3"" &gt;",S258,Q258,R258,"&lt;td&gt;",P258,"&lt;/td&gt;&lt;td&gt;",C258,"&lt;/td&gt;&lt;td&gt;",D258,"&lt;/td&gt;&lt;td&gt;",E258,"&lt;/td&gt;"))</f>
        <v>&lt;tr class="style3" &gt;&lt;td&gt;&lt;/td&gt;&lt;td&gt;&lt;a href="http://iowagravestones.org/gs_view.php?id=472413" Target="GPP"&gt;P&lt;/a&gt;&lt;/td&gt;   &lt;td&gt;&lt;/td&gt;&lt;td&gt;Oftedahl, Lynne Anna&lt;/td&gt;&lt;td&gt;Feb. 20, 1946&lt;/td&gt;&lt;td&gt;Mar. 9, 1946&lt;/td&gt;&lt;td&gt;&lt;/td&gt;</v>
      </c>
      <c r="P258" s="4" t="str">
        <f t="shared" ref="P258:P321" si="21">IF(I258="",B258,CONCATENATE("&lt;a href=""../../CemWeb Pages/WP",I258,".htm""&gt;",B258,"&lt;img src=""../zimages/cam.gif"" alt=""picture"" BORDER=0&gt;"))</f>
        <v>Oftedahl, Lynne Anna</v>
      </c>
      <c r="Q258" s="2" t="str">
        <f t="shared" ref="Q258:Q321" si="22">IF(F258="","&lt;td&gt;&lt;/td&gt;",CONCATENATE("&lt;td&gt;&lt;a href=""http://iowagravestones.org/gs_view.php?id=",F258,""" Target=""GPP""&gt;P&lt;/a&gt;&lt;/td&gt;"))</f>
        <v>&lt;td&gt;&lt;a href="http://iowagravestones.org/gs_view.php?id=472413" Target="GPP"&gt;P&lt;/a&gt;&lt;/td&gt;</v>
      </c>
      <c r="R258" s="2" t="str">
        <f t="shared" ref="R258:R321" si="23">IF(H258="","   &lt;td&gt;&lt;/td&gt;",CONCATENATE("   &lt;td&gt;&lt;a href=""http://iagenweb.org/boards/",G258,"/obituaries/index.cgi?read=",H258,""" Target=""Obits""&gt;O&lt;/a&gt;&lt;/td&gt;"))</f>
        <v xml:space="preserve">   &lt;td&gt;&lt;/td&gt;</v>
      </c>
      <c r="S258" s="2" t="str">
        <f t="shared" ref="S258:S321" si="24">IF(M258="","&lt;td&gt;&lt;/td&gt;",CONCATENATE("&lt;td&gt;&lt;a href=""http://iowawpagraves.org/view.php?id=",M258,""" target=""WPA""&gt;W&lt;/a&gt;&lt;/td&gt;"))</f>
        <v>&lt;td&gt;&lt;/td&gt;</v>
      </c>
      <c r="T258" s="4" t="s">
        <v>65</v>
      </c>
      <c r="U258" s="42"/>
    </row>
    <row r="259" spans="1:21" x14ac:dyDescent="0.25">
      <c r="A259" s="1">
        <v>1870</v>
      </c>
      <c r="B259" s="19" t="s">
        <v>158</v>
      </c>
      <c r="C259" s="28" t="s">
        <v>124</v>
      </c>
      <c r="D259" s="28" t="s">
        <v>431</v>
      </c>
      <c r="E259" s="19" t="s">
        <v>799</v>
      </c>
      <c r="F259" s="18">
        <v>472056</v>
      </c>
      <c r="G259" s="18"/>
      <c r="H259" s="18"/>
      <c r="I259" s="18"/>
      <c r="J259" s="18"/>
      <c r="K259" s="18"/>
      <c r="L259" s="18"/>
      <c r="M259" s="34">
        <v>213222</v>
      </c>
      <c r="N259" s="23"/>
      <c r="O259" s="2" t="str">
        <f t="shared" si="20"/>
        <v>&lt;tr class="style3" &gt;&lt;td&gt;&lt;a href="http://iowawpagraves.org/view.php?id=213222" target="WPA"&gt;W&lt;/a&gt;&lt;/td&gt;&lt;td&gt;&lt;a href="http://iowagravestones.org/gs_view.php?id=472056" Target="GPP"&gt;P&lt;/a&gt;&lt;/td&gt;   &lt;td&gt;&lt;/td&gt;&lt;td&gt;Olsen, Carl&lt;/td&gt;&lt;td&gt;May 13, 1838&lt;/td&gt;&lt;td&gt;Nov. 30, 1902&lt;/td&gt;&lt;td&gt;&lt;/td&gt;</v>
      </c>
      <c r="P259" s="4" t="str">
        <f t="shared" si="21"/>
        <v>Olsen, Carl</v>
      </c>
      <c r="Q259" s="2" t="str">
        <f t="shared" si="22"/>
        <v>&lt;td&gt;&lt;a href="http://iowagravestones.org/gs_view.php?id=472056" Target="GPP"&gt;P&lt;/a&gt;&lt;/td&gt;</v>
      </c>
      <c r="R259" s="2" t="str">
        <f t="shared" si="23"/>
        <v xml:space="preserve">   &lt;td&gt;&lt;/td&gt;</v>
      </c>
      <c r="S259" s="2" t="str">
        <f t="shared" si="24"/>
        <v>&lt;td&gt;&lt;a href="http://iowawpagraves.org/view.php?id=213222" target="WPA"&gt;W&lt;/a&gt;&lt;/td&gt;</v>
      </c>
      <c r="T259" s="4" t="s">
        <v>65</v>
      </c>
      <c r="U259" s="42"/>
    </row>
    <row r="260" spans="1:21" x14ac:dyDescent="0.25">
      <c r="A260" s="1">
        <v>1870</v>
      </c>
      <c r="B260" s="19" t="s">
        <v>673</v>
      </c>
      <c r="C260" s="28" t="s">
        <v>123</v>
      </c>
      <c r="D260" s="28" t="s">
        <v>53</v>
      </c>
      <c r="E260" s="19" t="s">
        <v>827</v>
      </c>
      <c r="F260" s="18">
        <v>472358</v>
      </c>
      <c r="G260" s="18"/>
      <c r="H260" s="18"/>
      <c r="I260" s="18"/>
      <c r="J260" s="18"/>
      <c r="K260" s="18"/>
      <c r="L260" s="18"/>
      <c r="M260" s="34">
        <v>213227</v>
      </c>
      <c r="N260" s="23"/>
      <c r="O260" s="2" t="str">
        <f t="shared" si="20"/>
        <v>&lt;tr class="style3" &gt;&lt;td&gt;&lt;a href="http://iowawpagraves.org/view.php?id=213227" target="WPA"&gt;W&lt;/a&gt;&lt;/td&gt;&lt;td&gt;&lt;a href="http://iowagravestones.org/gs_view.php?id=472358" Target="GPP"&gt;P&lt;/a&gt;&lt;/td&gt;   &lt;td&gt;&lt;/td&gt;&lt;td&gt;Olson, Anne&lt;/td&gt;&lt;td&gt;1849&lt;/td&gt;&lt;td&gt;1929&lt;/td&gt;&lt;td&gt;The WPA spelled Olson, Anne as Olsen, Anna&lt;/td&gt;</v>
      </c>
      <c r="P260" s="4" t="str">
        <f t="shared" si="21"/>
        <v>Olson, Anne</v>
      </c>
      <c r="Q260" s="2" t="str">
        <f t="shared" si="22"/>
        <v>&lt;td&gt;&lt;a href="http://iowagravestones.org/gs_view.php?id=472358" Target="GPP"&gt;P&lt;/a&gt;&lt;/td&gt;</v>
      </c>
      <c r="R260" s="2" t="str">
        <f t="shared" si="23"/>
        <v xml:space="preserve">   &lt;td&gt;&lt;/td&gt;</v>
      </c>
      <c r="S260" s="2" t="str">
        <f t="shared" si="24"/>
        <v>&lt;td&gt;&lt;a href="http://iowawpagraves.org/view.php?id=213227" target="WPA"&gt;W&lt;/a&gt;&lt;/td&gt;</v>
      </c>
      <c r="T260" s="4" t="s">
        <v>65</v>
      </c>
      <c r="U260" s="42"/>
    </row>
    <row r="261" spans="1:21" x14ac:dyDescent="0.25">
      <c r="A261" s="1">
        <v>1870</v>
      </c>
      <c r="B261" s="19" t="s">
        <v>674</v>
      </c>
      <c r="C261" s="28" t="s">
        <v>432</v>
      </c>
      <c r="D261" s="28" t="s">
        <v>433</v>
      </c>
      <c r="E261" s="19"/>
      <c r="F261" s="18">
        <v>472347</v>
      </c>
      <c r="G261" s="18"/>
      <c r="H261" s="18"/>
      <c r="I261" s="18"/>
      <c r="J261" s="18"/>
      <c r="K261" s="18"/>
      <c r="L261" s="18"/>
      <c r="N261" s="23"/>
      <c r="O261" s="2" t="str">
        <f t="shared" si="20"/>
        <v>&lt;tr class="style3" &gt;&lt;td&gt;&lt;/td&gt;&lt;td&gt;&lt;a href="http://iowagravestones.org/gs_view.php?id=472347" Target="GPP"&gt;P&lt;/a&gt;&lt;/td&gt;   &lt;td&gt;&lt;/td&gt;&lt;td&gt;Olson, Clarence M&lt;/td&gt;&lt;td&gt;Nov 9, 1882&lt;/td&gt;&lt;td&gt;Dec. 9, 1944&lt;/td&gt;&lt;td&gt;&lt;/td&gt;</v>
      </c>
      <c r="P261" s="4" t="str">
        <f t="shared" si="21"/>
        <v>Olson, Clarence M</v>
      </c>
      <c r="Q261" s="2" t="str">
        <f t="shared" si="22"/>
        <v>&lt;td&gt;&lt;a href="http://iowagravestones.org/gs_view.php?id=472347" Target="GPP"&gt;P&lt;/a&gt;&lt;/td&gt;</v>
      </c>
      <c r="R261" s="2" t="str">
        <f t="shared" si="23"/>
        <v xml:space="preserve">   &lt;td&gt;&lt;/td&gt;</v>
      </c>
      <c r="S261" s="2" t="str">
        <f t="shared" si="24"/>
        <v>&lt;td&gt;&lt;/td&gt;</v>
      </c>
      <c r="T261" s="4" t="s">
        <v>65</v>
      </c>
      <c r="U261" s="42"/>
    </row>
    <row r="262" spans="1:21" x14ac:dyDescent="0.25">
      <c r="A262" s="1">
        <v>1870</v>
      </c>
      <c r="B262" s="19" t="s">
        <v>675</v>
      </c>
      <c r="C262" s="28" t="s">
        <v>68</v>
      </c>
      <c r="D262" s="28" t="s">
        <v>378</v>
      </c>
      <c r="E262" s="19"/>
      <c r="F262" s="18">
        <v>472383</v>
      </c>
      <c r="G262" s="18"/>
      <c r="H262" s="18"/>
      <c r="I262" s="18"/>
      <c r="J262" s="18"/>
      <c r="K262" s="18"/>
      <c r="L262" s="18"/>
      <c r="N262" s="23"/>
      <c r="O262" s="2" t="str">
        <f t="shared" si="20"/>
        <v>&lt;tr class="style3" &gt;&lt;td&gt;&lt;/td&gt;&lt;td&gt;&lt;a href="http://iowagravestones.org/gs_view.php?id=472383" Target="GPP"&gt;P&lt;/a&gt;&lt;/td&gt;   &lt;td&gt;&lt;/td&gt;&lt;td&gt;Olson, Gust&lt;/td&gt;&lt;td&gt;1880&lt;/td&gt;&lt;td&gt;1958&lt;/td&gt;&lt;td&gt;&lt;/td&gt;</v>
      </c>
      <c r="P262" s="4" t="str">
        <f t="shared" si="21"/>
        <v>Olson, Gust</v>
      </c>
      <c r="Q262" s="2" t="str">
        <f t="shared" si="22"/>
        <v>&lt;td&gt;&lt;a href="http://iowagravestones.org/gs_view.php?id=472383" Target="GPP"&gt;P&lt;/a&gt;&lt;/td&gt;</v>
      </c>
      <c r="R262" s="2" t="str">
        <f t="shared" si="23"/>
        <v xml:space="preserve">   &lt;td&gt;&lt;/td&gt;</v>
      </c>
      <c r="S262" s="2" t="str">
        <f t="shared" si="24"/>
        <v>&lt;td&gt;&lt;/td&gt;</v>
      </c>
      <c r="T262" s="4" t="s">
        <v>65</v>
      </c>
      <c r="U262" s="42"/>
    </row>
    <row r="263" spans="1:21" x14ac:dyDescent="0.25">
      <c r="A263" s="1">
        <v>1870</v>
      </c>
      <c r="B263" s="19" t="s">
        <v>676</v>
      </c>
      <c r="C263" s="28" t="s">
        <v>434</v>
      </c>
      <c r="D263" s="28" t="s">
        <v>435</v>
      </c>
      <c r="E263" s="19"/>
      <c r="F263" s="18">
        <v>472349</v>
      </c>
      <c r="G263" s="18"/>
      <c r="H263" s="18"/>
      <c r="I263" s="18"/>
      <c r="J263" s="18"/>
      <c r="K263" s="18"/>
      <c r="L263" s="18"/>
      <c r="N263" s="23"/>
      <c r="O263" s="2" t="str">
        <f t="shared" si="20"/>
        <v>&lt;tr class="style3" &gt;&lt;td&gt;&lt;/td&gt;&lt;td&gt;&lt;a href="http://iowagravestones.org/gs_view.php?id=472349" Target="GPP"&gt;P&lt;/a&gt;&lt;/td&gt;   &lt;td&gt;&lt;/td&gt;&lt;td&gt;Olson, John A&lt;/td&gt;&lt;td&gt;Mar 4, 1879&lt;/td&gt;&lt;td&gt;Apr. 10, 1932&lt;/td&gt;&lt;td&gt;&lt;/td&gt;</v>
      </c>
      <c r="P263" s="4" t="str">
        <f t="shared" si="21"/>
        <v>Olson, John A</v>
      </c>
      <c r="Q263" s="2" t="str">
        <f t="shared" si="22"/>
        <v>&lt;td&gt;&lt;a href="http://iowagravestones.org/gs_view.php?id=472349" Target="GPP"&gt;P&lt;/a&gt;&lt;/td&gt;</v>
      </c>
      <c r="R263" s="2" t="str">
        <f t="shared" si="23"/>
        <v xml:space="preserve">   &lt;td&gt;&lt;/td&gt;</v>
      </c>
      <c r="S263" s="2" t="str">
        <f t="shared" si="24"/>
        <v>&lt;td&gt;&lt;/td&gt;</v>
      </c>
      <c r="T263" s="4" t="s">
        <v>65</v>
      </c>
      <c r="U263" s="42"/>
    </row>
    <row r="264" spans="1:21" x14ac:dyDescent="0.25">
      <c r="A264" s="1">
        <v>1870</v>
      </c>
      <c r="B264" s="19" t="s">
        <v>677</v>
      </c>
      <c r="C264" s="28" t="s">
        <v>436</v>
      </c>
      <c r="D264" s="28" t="s">
        <v>437</v>
      </c>
      <c r="E264" s="19"/>
      <c r="F264" s="18">
        <v>472348</v>
      </c>
      <c r="G264" s="18"/>
      <c r="H264" s="18"/>
      <c r="I264" s="18"/>
      <c r="J264" s="18"/>
      <c r="K264" s="18"/>
      <c r="L264" s="18"/>
      <c r="N264" s="23"/>
      <c r="O264" s="2" t="str">
        <f t="shared" si="20"/>
        <v>&lt;tr class="style3" &gt;&lt;td&gt;&lt;/td&gt;&lt;td&gt;&lt;a href="http://iowagravestones.org/gs_view.php?id=472348" Target="GPP"&gt;P&lt;/a&gt;&lt;/td&gt;   &lt;td&gt;&lt;/td&gt;&lt;td&gt;Olson, Mary J&lt;/td&gt;&lt;td&gt;Mar 20, 1890&lt;/td&gt;&lt;td&gt;Oct. 15, 1957&lt;/td&gt;&lt;td&gt;&lt;/td&gt;</v>
      </c>
      <c r="P264" s="4" t="str">
        <f t="shared" si="21"/>
        <v>Olson, Mary J</v>
      </c>
      <c r="Q264" s="2" t="str">
        <f t="shared" si="22"/>
        <v>&lt;td&gt;&lt;a href="http://iowagravestones.org/gs_view.php?id=472348" Target="GPP"&gt;P&lt;/a&gt;&lt;/td&gt;</v>
      </c>
      <c r="R264" s="2" t="str">
        <f t="shared" si="23"/>
        <v xml:space="preserve">   &lt;td&gt;&lt;/td&gt;</v>
      </c>
      <c r="S264" s="2" t="str">
        <f t="shared" si="24"/>
        <v>&lt;td&gt;&lt;/td&gt;</v>
      </c>
      <c r="T264" s="4" t="s">
        <v>65</v>
      </c>
      <c r="U264" s="42"/>
    </row>
    <row r="265" spans="1:21" x14ac:dyDescent="0.25">
      <c r="A265" s="1">
        <v>1870</v>
      </c>
      <c r="B265" s="19" t="s">
        <v>678</v>
      </c>
      <c r="C265" s="28" t="s">
        <v>438</v>
      </c>
      <c r="D265" s="28" t="s">
        <v>439</v>
      </c>
      <c r="E265" s="19"/>
      <c r="F265" s="18">
        <v>472490</v>
      </c>
      <c r="G265" s="18"/>
      <c r="H265" s="18"/>
      <c r="I265" s="18"/>
      <c r="J265" s="18"/>
      <c r="K265" s="18"/>
      <c r="L265" s="18"/>
      <c r="N265" s="23"/>
      <c r="O265" s="2" t="str">
        <f t="shared" si="20"/>
        <v>&lt;tr class="style3" &gt;&lt;td&gt;&lt;/td&gt;&lt;td&gt;&lt;a href="http://iowagravestones.org/gs_view.php?id=472490" Target="GPP"&gt;P&lt;/a&gt;&lt;/td&gt;   &lt;td&gt;&lt;/td&gt;&lt;td&gt;Ormord, Gloria Ruth&lt;/td&gt;&lt;td&gt;Aug. 18, 1969&lt;/td&gt;&lt;td&gt;Mar. 9, 2006&lt;/td&gt;&lt;td&gt;&lt;/td&gt;</v>
      </c>
      <c r="P265" s="4" t="str">
        <f t="shared" si="21"/>
        <v>Ormord, Gloria Ruth</v>
      </c>
      <c r="Q265" s="2" t="str">
        <f t="shared" si="22"/>
        <v>&lt;td&gt;&lt;a href="http://iowagravestones.org/gs_view.php?id=472490" Target="GPP"&gt;P&lt;/a&gt;&lt;/td&gt;</v>
      </c>
      <c r="R265" s="2" t="str">
        <f t="shared" si="23"/>
        <v xml:space="preserve">   &lt;td&gt;&lt;/td&gt;</v>
      </c>
      <c r="S265" s="2" t="str">
        <f t="shared" si="24"/>
        <v>&lt;td&gt;&lt;/td&gt;</v>
      </c>
      <c r="T265" s="4" t="s">
        <v>65</v>
      </c>
      <c r="U265" s="42"/>
    </row>
    <row r="266" spans="1:21" ht="15.75" x14ac:dyDescent="0.25">
      <c r="A266" s="1">
        <v>1870</v>
      </c>
      <c r="B266" s="26" t="s">
        <v>28</v>
      </c>
      <c r="C266" s="27" t="s">
        <v>5</v>
      </c>
      <c r="D266" s="27" t="s">
        <v>6</v>
      </c>
      <c r="E266" s="27" t="s">
        <v>7</v>
      </c>
      <c r="F266" s="17"/>
      <c r="G266" s="17"/>
      <c r="H266" s="17"/>
      <c r="I266" s="17"/>
      <c r="J266" s="17"/>
      <c r="K266" s="17"/>
      <c r="L266" s="17"/>
      <c r="M266" s="17"/>
      <c r="N266" s="23"/>
      <c r="O266" s="2" t="str">
        <f t="shared" si="20"/>
        <v>&lt;tr class="style3" &gt;&lt;td&gt;&lt;/td&gt;&lt;td&gt;&lt;/td&gt;   &lt;td&gt;&lt;/td&gt;&lt;td&gt;Paaa                            Names&lt;/td&gt;&lt;td&gt;Birth Date&lt;/td&gt;&lt;td&gt;Death Date&lt;/td&gt;&lt;td&gt;Inscription/Contributor's comment&lt;/td&gt;</v>
      </c>
      <c r="P266" s="4" t="str">
        <f t="shared" si="21"/>
        <v>Paaa                            Names</v>
      </c>
      <c r="Q266" s="2" t="str">
        <f t="shared" si="22"/>
        <v>&lt;td&gt;&lt;/td&gt;</v>
      </c>
      <c r="R266" s="2" t="str">
        <f t="shared" si="23"/>
        <v xml:space="preserve">   &lt;td&gt;&lt;/td&gt;</v>
      </c>
      <c r="S266" s="2" t="str">
        <f t="shared" si="24"/>
        <v>&lt;td&gt;&lt;/td&gt;</v>
      </c>
      <c r="T266" s="4" t="s">
        <v>65</v>
      </c>
      <c r="U266" s="42"/>
    </row>
    <row r="267" spans="1:21" x14ac:dyDescent="0.25">
      <c r="A267" s="1">
        <v>1870</v>
      </c>
      <c r="B267" s="19" t="s">
        <v>679</v>
      </c>
      <c r="C267" s="28" t="s">
        <v>217</v>
      </c>
      <c r="D267" s="28" t="s">
        <v>440</v>
      </c>
      <c r="E267" s="19"/>
      <c r="F267" s="18">
        <v>472445</v>
      </c>
      <c r="G267" s="18"/>
      <c r="H267" s="18"/>
      <c r="I267" s="18"/>
      <c r="J267" s="18"/>
      <c r="K267" s="18"/>
      <c r="L267" s="18"/>
      <c r="N267" s="23"/>
      <c r="O267" s="2" t="str">
        <f t="shared" si="20"/>
        <v>&lt;tr class="style3" &gt;&lt;td&gt;&lt;/td&gt;&lt;td&gt;&lt;a href="http://iowagravestones.org/gs_view.php?id=472445" Target="GPP"&gt;P&lt;/a&gt;&lt;/td&gt;   &lt;td&gt;&lt;/td&gt;&lt;td&gt;Peterson, Clara Arlien&lt;/td&gt;&lt;td&gt;1886&lt;/td&gt;&lt;td&gt;1951&lt;/td&gt;&lt;td&gt;&lt;/td&gt;</v>
      </c>
      <c r="P267" s="4" t="str">
        <f t="shared" si="21"/>
        <v>Peterson, Clara Arlien</v>
      </c>
      <c r="Q267" s="2" t="str">
        <f t="shared" si="22"/>
        <v>&lt;td&gt;&lt;a href="http://iowagravestones.org/gs_view.php?id=472445" Target="GPP"&gt;P&lt;/a&gt;&lt;/td&gt;</v>
      </c>
      <c r="R267" s="2" t="str">
        <f t="shared" si="23"/>
        <v xml:space="preserve">   &lt;td&gt;&lt;/td&gt;</v>
      </c>
      <c r="S267" s="2" t="str">
        <f t="shared" si="24"/>
        <v>&lt;td&gt;&lt;/td&gt;</v>
      </c>
      <c r="T267" s="4" t="s">
        <v>65</v>
      </c>
      <c r="U267" s="42"/>
    </row>
    <row r="268" spans="1:21" x14ac:dyDescent="0.25">
      <c r="A268" s="1">
        <v>1870</v>
      </c>
      <c r="B268" s="19" t="s">
        <v>680</v>
      </c>
      <c r="C268" s="28" t="s">
        <v>441</v>
      </c>
      <c r="D268" s="28" t="s">
        <v>58</v>
      </c>
      <c r="E268" s="19" t="s">
        <v>829</v>
      </c>
      <c r="F268" s="18">
        <v>472241</v>
      </c>
      <c r="G268" s="18"/>
      <c r="H268" s="18"/>
      <c r="I268" s="18"/>
      <c r="J268" s="18"/>
      <c r="K268" s="18"/>
      <c r="L268" s="18"/>
      <c r="M268" s="34">
        <v>213560</v>
      </c>
      <c r="N268" s="23"/>
      <c r="O268" s="2" t="str">
        <f t="shared" si="20"/>
        <v>&lt;tr class="style3" &gt;&lt;td&gt;&lt;a href="http://iowawpagraves.org/view.php?id=213560" target="WPA"&gt;W&lt;/a&gt;&lt;/td&gt;&lt;td&gt;&lt;a href="http://iowagravestones.org/gs_view.php?id=472241" Target="GPP"&gt;P&lt;/a&gt;&lt;/td&gt;   &lt;td&gt;&lt;/td&gt;&lt;td&gt;Peterson, Esten&lt;/td&gt;&lt;td&gt;1847&lt;/td&gt;&lt;td&gt;1925&lt;/td&gt;&lt;td&gt;The WPA spelled Peterson, Esten as Pederson, Esten&lt;/td&gt;</v>
      </c>
      <c r="P268" s="4" t="str">
        <f t="shared" si="21"/>
        <v>Peterson, Esten</v>
      </c>
      <c r="Q268" s="2" t="str">
        <f t="shared" si="22"/>
        <v>&lt;td&gt;&lt;a href="http://iowagravestones.org/gs_view.php?id=472241" Target="GPP"&gt;P&lt;/a&gt;&lt;/td&gt;</v>
      </c>
      <c r="R268" s="2" t="str">
        <f t="shared" si="23"/>
        <v xml:space="preserve">   &lt;td&gt;&lt;/td&gt;</v>
      </c>
      <c r="S268" s="2" t="str">
        <f t="shared" si="24"/>
        <v>&lt;td&gt;&lt;a href="http://iowawpagraves.org/view.php?id=213560" target="WPA"&gt;W&lt;/a&gt;&lt;/td&gt;</v>
      </c>
      <c r="T268" s="4" t="s">
        <v>65</v>
      </c>
      <c r="U268" s="42"/>
    </row>
    <row r="269" spans="1:21" x14ac:dyDescent="0.25">
      <c r="A269" s="1">
        <v>1870</v>
      </c>
      <c r="B269" s="19" t="s">
        <v>681</v>
      </c>
      <c r="C269" s="28" t="s">
        <v>123</v>
      </c>
      <c r="D269" s="28" t="s">
        <v>442</v>
      </c>
      <c r="E269" s="19"/>
      <c r="F269" s="18">
        <v>472242</v>
      </c>
      <c r="G269" s="18"/>
      <c r="H269" s="18"/>
      <c r="I269" s="18"/>
      <c r="J269" s="18"/>
      <c r="K269" s="18"/>
      <c r="L269" s="18"/>
      <c r="N269" s="23"/>
      <c r="O269" s="2" t="str">
        <f t="shared" si="20"/>
        <v>&lt;tr class="style3" &gt;&lt;td&gt;&lt;/td&gt;&lt;td&gt;&lt;a href="http://iowagravestones.org/gs_view.php?id=472242" Target="GPP"&gt;P&lt;/a&gt;&lt;/td&gt;   &lt;td&gt;&lt;/td&gt;&lt;td&gt;Peterson, Hansine M&lt;/td&gt;&lt;td&gt;1849&lt;/td&gt;&lt;td&gt;1945&lt;/td&gt;&lt;td&gt;&lt;/td&gt;</v>
      </c>
      <c r="P269" s="4" t="str">
        <f t="shared" si="21"/>
        <v>Peterson, Hansine M</v>
      </c>
      <c r="Q269" s="2" t="str">
        <f t="shared" si="22"/>
        <v>&lt;td&gt;&lt;a href="http://iowagravestones.org/gs_view.php?id=472242" Target="GPP"&gt;P&lt;/a&gt;&lt;/td&gt;</v>
      </c>
      <c r="R269" s="2" t="str">
        <f t="shared" si="23"/>
        <v xml:space="preserve">   &lt;td&gt;&lt;/td&gt;</v>
      </c>
      <c r="S269" s="2" t="str">
        <f t="shared" si="24"/>
        <v>&lt;td&gt;&lt;/td&gt;</v>
      </c>
      <c r="T269" s="4" t="s">
        <v>65</v>
      </c>
      <c r="U269" s="42"/>
    </row>
    <row r="270" spans="1:21" x14ac:dyDescent="0.25">
      <c r="A270" s="1">
        <v>1870</v>
      </c>
      <c r="B270" s="19" t="s">
        <v>682</v>
      </c>
      <c r="C270" s="28" t="s">
        <v>191</v>
      </c>
      <c r="D270" s="28" t="s">
        <v>251</v>
      </c>
      <c r="E270" s="19"/>
      <c r="F270" s="18">
        <v>472444</v>
      </c>
      <c r="G270" s="18"/>
      <c r="H270" s="18"/>
      <c r="I270" s="18"/>
      <c r="J270" s="18"/>
      <c r="K270" s="18"/>
      <c r="L270" s="18"/>
      <c r="N270" s="23"/>
      <c r="O270" s="2" t="str">
        <f t="shared" si="20"/>
        <v>&lt;tr class="style3" &gt;&lt;td&gt;&lt;/td&gt;&lt;td&gt;&lt;a href="http://iowagravestones.org/gs_view.php?id=472444" Target="GPP"&gt;P&lt;/a&gt;&lt;/td&gt;   &lt;td&gt;&lt;/td&gt;&lt;td&gt;Peterson, Helmer&lt;/td&gt;&lt;td&gt;1901&lt;/td&gt;&lt;td&gt;1982&lt;/td&gt;&lt;td&gt;&lt;/td&gt;</v>
      </c>
      <c r="P270" s="4" t="str">
        <f t="shared" si="21"/>
        <v>Peterson, Helmer</v>
      </c>
      <c r="Q270" s="2" t="str">
        <f t="shared" si="22"/>
        <v>&lt;td&gt;&lt;a href="http://iowagravestones.org/gs_view.php?id=472444" Target="GPP"&gt;P&lt;/a&gt;&lt;/td&gt;</v>
      </c>
      <c r="R270" s="2" t="str">
        <f t="shared" si="23"/>
        <v xml:space="preserve">   &lt;td&gt;&lt;/td&gt;</v>
      </c>
      <c r="S270" s="2" t="str">
        <f t="shared" si="24"/>
        <v>&lt;td&gt;&lt;/td&gt;</v>
      </c>
      <c r="T270" s="4" t="s">
        <v>65</v>
      </c>
      <c r="U270" s="42"/>
    </row>
    <row r="271" spans="1:21" x14ac:dyDescent="0.25">
      <c r="A271" s="1">
        <v>1870</v>
      </c>
      <c r="B271" s="19" t="s">
        <v>683</v>
      </c>
      <c r="C271" s="28" t="s">
        <v>307</v>
      </c>
      <c r="D271" s="28" t="s">
        <v>340</v>
      </c>
      <c r="E271" s="19"/>
      <c r="F271" s="18">
        <v>472443</v>
      </c>
      <c r="G271" s="18"/>
      <c r="H271" s="18"/>
      <c r="I271" s="18"/>
      <c r="J271" s="18"/>
      <c r="K271" s="18"/>
      <c r="L271" s="18"/>
      <c r="N271" s="23"/>
      <c r="O271" s="2" t="str">
        <f t="shared" si="20"/>
        <v>&lt;tr class="style3" &gt;&lt;td&gt;&lt;/td&gt;&lt;td&gt;&lt;a href="http://iowagravestones.org/gs_view.php?id=472443" Target="GPP"&gt;P&lt;/a&gt;&lt;/td&gt;   &lt;td&gt;&lt;/td&gt;&lt;td&gt;Peterson, Isaac&lt;/td&gt;&lt;td&gt;1871&lt;/td&gt;&lt;td&gt;1956&lt;/td&gt;&lt;td&gt;&lt;/td&gt;</v>
      </c>
      <c r="P271" s="4" t="str">
        <f t="shared" si="21"/>
        <v>Peterson, Isaac</v>
      </c>
      <c r="Q271" s="2" t="str">
        <f t="shared" si="22"/>
        <v>&lt;td&gt;&lt;a href="http://iowagravestones.org/gs_view.php?id=472443" Target="GPP"&gt;P&lt;/a&gt;&lt;/td&gt;</v>
      </c>
      <c r="R271" s="2" t="str">
        <f t="shared" si="23"/>
        <v xml:space="preserve">   &lt;td&gt;&lt;/td&gt;</v>
      </c>
      <c r="S271" s="2" t="str">
        <f t="shared" si="24"/>
        <v>&lt;td&gt;&lt;/td&gt;</v>
      </c>
      <c r="T271" s="4" t="s">
        <v>65</v>
      </c>
      <c r="U271" s="42"/>
    </row>
    <row r="272" spans="1:21" x14ac:dyDescent="0.25">
      <c r="A272" s="1">
        <v>1870</v>
      </c>
      <c r="B272" s="19" t="s">
        <v>684</v>
      </c>
      <c r="C272" s="28"/>
      <c r="D272" s="28"/>
      <c r="E272" s="19"/>
      <c r="F272" s="18">
        <v>472441</v>
      </c>
      <c r="G272" s="18"/>
      <c r="H272" s="18"/>
      <c r="I272" s="18"/>
      <c r="J272" s="18"/>
      <c r="K272" s="18"/>
      <c r="L272" s="18"/>
      <c r="N272" s="23"/>
      <c r="O272" s="2" t="str">
        <f t="shared" si="20"/>
        <v>&lt;tr class="style3" &gt;&lt;td&gt;&lt;/td&gt;&lt;td&gt;&lt;a href="http://iowagravestones.org/gs_view.php?id=472441" Target="GPP"&gt;P&lt;/a&gt;&lt;/td&gt;   &lt;td&gt;&lt;/td&gt;&lt;td&gt;Peterson, Isaac Family Stone&lt;/td&gt;&lt;td&gt;&lt;/td&gt;&lt;td&gt;&lt;/td&gt;&lt;td&gt;&lt;/td&gt;</v>
      </c>
      <c r="P272" s="4" t="str">
        <f t="shared" si="21"/>
        <v>Peterson, Isaac Family Stone</v>
      </c>
      <c r="Q272" s="2" t="str">
        <f t="shared" si="22"/>
        <v>&lt;td&gt;&lt;a href="http://iowagravestones.org/gs_view.php?id=472441" Target="GPP"&gt;P&lt;/a&gt;&lt;/td&gt;</v>
      </c>
      <c r="R272" s="2" t="str">
        <f t="shared" si="23"/>
        <v xml:space="preserve">   &lt;td&gt;&lt;/td&gt;</v>
      </c>
      <c r="S272" s="2" t="str">
        <f t="shared" si="24"/>
        <v>&lt;td&gt;&lt;/td&gt;</v>
      </c>
      <c r="T272" s="4" t="s">
        <v>65</v>
      </c>
      <c r="U272" s="42"/>
    </row>
    <row r="273" spans="1:21" x14ac:dyDescent="0.25">
      <c r="A273" s="1">
        <v>1870</v>
      </c>
      <c r="B273" s="19" t="s">
        <v>685</v>
      </c>
      <c r="C273" s="28" t="s">
        <v>249</v>
      </c>
      <c r="D273" s="28" t="s">
        <v>197</v>
      </c>
      <c r="E273" s="19"/>
      <c r="F273" s="18">
        <v>472449</v>
      </c>
      <c r="G273" s="18"/>
      <c r="H273" s="18"/>
      <c r="I273" s="18"/>
      <c r="J273" s="18"/>
      <c r="K273" s="18"/>
      <c r="L273" s="18"/>
      <c r="N273" s="23"/>
      <c r="O273" s="2" t="str">
        <f t="shared" si="20"/>
        <v>&lt;tr class="style3" &gt;&lt;td&gt;&lt;/td&gt;&lt;td&gt;&lt;a href="http://iowagravestones.org/gs_view.php?id=472449" Target="GPP"&gt;P&lt;/a&gt;&lt;/td&gt;   &lt;td&gt;&lt;/td&gt;&lt;td&gt;Peterson, John E&lt;/td&gt;&lt;td&gt;1891&lt;/td&gt;&lt;td&gt;1981&lt;/td&gt;&lt;td&gt;&lt;/td&gt;</v>
      </c>
      <c r="P273" s="4" t="str">
        <f t="shared" si="21"/>
        <v>Peterson, John E</v>
      </c>
      <c r="Q273" s="2" t="str">
        <f t="shared" si="22"/>
        <v>&lt;td&gt;&lt;a href="http://iowagravestones.org/gs_view.php?id=472449" Target="GPP"&gt;P&lt;/a&gt;&lt;/td&gt;</v>
      </c>
      <c r="R273" s="2" t="str">
        <f t="shared" si="23"/>
        <v xml:space="preserve">   &lt;td&gt;&lt;/td&gt;</v>
      </c>
      <c r="S273" s="2" t="str">
        <f t="shared" si="24"/>
        <v>&lt;td&gt;&lt;/td&gt;</v>
      </c>
      <c r="T273" s="4" t="s">
        <v>65</v>
      </c>
      <c r="U273" s="42"/>
    </row>
    <row r="274" spans="1:21" x14ac:dyDescent="0.25">
      <c r="A274" s="1">
        <v>1870</v>
      </c>
      <c r="B274" s="19" t="s">
        <v>686</v>
      </c>
      <c r="C274" s="28" t="s">
        <v>179</v>
      </c>
      <c r="D274" s="28" t="s">
        <v>343</v>
      </c>
      <c r="E274" s="19"/>
      <c r="F274" s="18">
        <v>472450</v>
      </c>
      <c r="G274" s="18"/>
      <c r="H274" s="18"/>
      <c r="I274" s="18"/>
      <c r="J274" s="18"/>
      <c r="K274" s="18"/>
      <c r="L274" s="18"/>
      <c r="N274" s="23"/>
      <c r="O274" s="2" t="str">
        <f t="shared" si="20"/>
        <v>&lt;tr class="style3" &gt;&lt;td&gt;&lt;/td&gt;&lt;td&gt;&lt;a href="http://iowagravestones.org/gs_view.php?id=472450" Target="GPP"&gt;P&lt;/a&gt;&lt;/td&gt;   &lt;td&gt;&lt;/td&gt;&lt;td&gt;Peterson, Lenora A&lt;/td&gt;&lt;td&gt;1895&lt;/td&gt;&lt;td&gt;1991&lt;/td&gt;&lt;td&gt;&lt;/td&gt;</v>
      </c>
      <c r="P274" s="4" t="str">
        <f t="shared" si="21"/>
        <v>Peterson, Lenora A</v>
      </c>
      <c r="Q274" s="2" t="str">
        <f t="shared" si="22"/>
        <v>&lt;td&gt;&lt;a href="http://iowagravestones.org/gs_view.php?id=472450" Target="GPP"&gt;P&lt;/a&gt;&lt;/td&gt;</v>
      </c>
      <c r="R274" s="2" t="str">
        <f t="shared" si="23"/>
        <v xml:space="preserve">   &lt;td&gt;&lt;/td&gt;</v>
      </c>
      <c r="S274" s="2" t="str">
        <f t="shared" si="24"/>
        <v>&lt;td&gt;&lt;/td&gt;</v>
      </c>
      <c r="T274" s="4" t="s">
        <v>65</v>
      </c>
      <c r="U274" s="42"/>
    </row>
    <row r="275" spans="1:21" x14ac:dyDescent="0.25">
      <c r="A275" s="1">
        <v>1870</v>
      </c>
      <c r="B275" s="19" t="s">
        <v>687</v>
      </c>
      <c r="C275" s="28" t="s">
        <v>242</v>
      </c>
      <c r="D275" s="28" t="s">
        <v>424</v>
      </c>
      <c r="E275" s="19"/>
      <c r="F275" s="18">
        <v>472447</v>
      </c>
      <c r="G275" s="18"/>
      <c r="H275" s="18"/>
      <c r="I275" s="18"/>
      <c r="J275" s="18"/>
      <c r="K275" s="18"/>
      <c r="L275" s="18"/>
      <c r="N275" s="23"/>
      <c r="O275" s="2" t="str">
        <f t="shared" si="20"/>
        <v>&lt;tr class="style3" &gt;&lt;td&gt;&lt;/td&gt;&lt;td&gt;&lt;a href="http://iowagravestones.org/gs_view.php?id=472447" Target="GPP"&gt;P&lt;/a&gt;&lt;/td&gt;   &lt;td&gt;&lt;/td&gt;&lt;td&gt;Peterson, Lottie&lt;/td&gt;&lt;td&gt;1900&lt;/td&gt;&lt;td&gt;1995&lt;/td&gt;&lt;td&gt;&lt;/td&gt;</v>
      </c>
      <c r="P275" s="4" t="str">
        <f t="shared" si="21"/>
        <v>Peterson, Lottie</v>
      </c>
      <c r="Q275" s="2" t="str">
        <f t="shared" si="22"/>
        <v>&lt;td&gt;&lt;a href="http://iowagravestones.org/gs_view.php?id=472447" Target="GPP"&gt;P&lt;/a&gt;&lt;/td&gt;</v>
      </c>
      <c r="R275" s="2" t="str">
        <f t="shared" si="23"/>
        <v xml:space="preserve">   &lt;td&gt;&lt;/td&gt;</v>
      </c>
      <c r="S275" s="2" t="str">
        <f t="shared" si="24"/>
        <v>&lt;td&gt;&lt;/td&gt;</v>
      </c>
      <c r="T275" s="4" t="s">
        <v>65</v>
      </c>
      <c r="U275" s="42"/>
    </row>
    <row r="276" spans="1:21" x14ac:dyDescent="0.25">
      <c r="A276" s="1">
        <v>1870</v>
      </c>
      <c r="B276" s="19" t="s">
        <v>688</v>
      </c>
      <c r="C276" s="28" t="s">
        <v>245</v>
      </c>
      <c r="D276" s="28" t="s">
        <v>443</v>
      </c>
      <c r="E276" s="19"/>
      <c r="F276" s="18">
        <v>472442</v>
      </c>
      <c r="G276" s="18"/>
      <c r="H276" s="18"/>
      <c r="I276" s="18"/>
      <c r="J276" s="18"/>
      <c r="K276" s="18"/>
      <c r="L276" s="18"/>
      <c r="N276" s="23"/>
      <c r="O276" s="2" t="str">
        <f t="shared" si="20"/>
        <v>&lt;tr class="style3" &gt;&lt;td&gt;&lt;/td&gt;&lt;td&gt;&lt;a href="http://iowagravestones.org/gs_view.php?id=472442" Target="GPP"&gt;P&lt;/a&gt;&lt;/td&gt;   &lt;td&gt;&lt;/td&gt;&lt;td&gt;Peterson, Marie&lt;/td&gt;&lt;td&gt;1876&lt;/td&gt;&lt;td&gt;1952&lt;/td&gt;&lt;td&gt;&lt;/td&gt;</v>
      </c>
      <c r="P276" s="4" t="str">
        <f t="shared" si="21"/>
        <v>Peterson, Marie</v>
      </c>
      <c r="Q276" s="2" t="str">
        <f t="shared" si="22"/>
        <v>&lt;td&gt;&lt;a href="http://iowagravestones.org/gs_view.php?id=472442" Target="GPP"&gt;P&lt;/a&gt;&lt;/td&gt;</v>
      </c>
      <c r="R276" s="2" t="str">
        <f t="shared" si="23"/>
        <v xml:space="preserve">   &lt;td&gt;&lt;/td&gt;</v>
      </c>
      <c r="S276" s="2" t="str">
        <f t="shared" si="24"/>
        <v>&lt;td&gt;&lt;/td&gt;</v>
      </c>
      <c r="T276" s="4" t="s">
        <v>65</v>
      </c>
      <c r="U276" s="42"/>
    </row>
    <row r="277" spans="1:21" x14ac:dyDescent="0.25">
      <c r="A277" s="1">
        <v>1870</v>
      </c>
      <c r="B277" s="19" t="s">
        <v>792</v>
      </c>
      <c r="C277" s="28">
        <v>1866</v>
      </c>
      <c r="D277" s="28" t="s">
        <v>84</v>
      </c>
      <c r="E277" s="19" t="s">
        <v>828</v>
      </c>
      <c r="F277" s="18">
        <v>472243</v>
      </c>
      <c r="G277" s="18"/>
      <c r="H277" s="18"/>
      <c r="I277" s="18"/>
      <c r="J277" s="18"/>
      <c r="K277" s="18"/>
      <c r="L277" s="18"/>
      <c r="M277" s="34">
        <v>213548</v>
      </c>
      <c r="N277" s="23"/>
      <c r="O277" s="2" t="str">
        <f t="shared" si="20"/>
        <v>&lt;tr class="style3" &gt;&lt;td&gt;&lt;a href="http://iowawpagraves.org/view.php?id=213548" target="WPA"&gt;W&lt;/a&gt;&lt;/td&gt;&lt;td&gt;&lt;a href="http://iowagravestones.org/gs_view.php?id=472243" Target="GPP"&gt;P&lt;/a&gt;&lt;/td&gt;   &lt;td&gt;&lt;/td&gt;&lt;td&gt;Peterson, Peder T.&lt;/td&gt;&lt;td&gt;1866&lt;/td&gt;&lt;td&gt;1920&lt;/td&gt;&lt;td&gt;The WPA spelled Peterson, Peder T. as Pederson, eder T.&lt;/td&gt;</v>
      </c>
      <c r="P277" s="4" t="str">
        <f t="shared" si="21"/>
        <v>Peterson, Peder T.</v>
      </c>
      <c r="Q277" s="2" t="str">
        <f t="shared" si="22"/>
        <v>&lt;td&gt;&lt;a href="http://iowagravestones.org/gs_view.php?id=472243" Target="GPP"&gt;P&lt;/a&gt;&lt;/td&gt;</v>
      </c>
      <c r="R277" s="2" t="str">
        <f t="shared" si="23"/>
        <v xml:space="preserve">   &lt;td&gt;&lt;/td&gt;</v>
      </c>
      <c r="S277" s="2" t="str">
        <f t="shared" si="24"/>
        <v>&lt;td&gt;&lt;a href="http://iowawpagraves.org/view.php?id=213548" target="WPA"&gt;W&lt;/a&gt;&lt;/td&gt;</v>
      </c>
      <c r="T277" s="4" t="s">
        <v>65</v>
      </c>
      <c r="U277" s="42"/>
    </row>
    <row r="278" spans="1:21" x14ac:dyDescent="0.25">
      <c r="A278" s="1">
        <v>1870</v>
      </c>
      <c r="B278" s="19" t="s">
        <v>689</v>
      </c>
      <c r="C278" s="28" t="s">
        <v>181</v>
      </c>
      <c r="D278" s="28" t="s">
        <v>385</v>
      </c>
      <c r="E278" s="19"/>
      <c r="F278" s="18">
        <v>472446</v>
      </c>
      <c r="G278" s="18"/>
      <c r="H278" s="18"/>
      <c r="I278" s="18"/>
      <c r="J278" s="18"/>
      <c r="K278" s="18"/>
      <c r="L278" s="18"/>
      <c r="N278" s="23"/>
      <c r="O278" s="2" t="str">
        <f t="shared" si="20"/>
        <v>&lt;tr class="style3" &gt;&lt;td&gt;&lt;/td&gt;&lt;td&gt;&lt;a href="http://iowagravestones.org/gs_view.php?id=472446" Target="GPP"&gt;P&lt;/a&gt;&lt;/td&gt;   &lt;td&gt;&lt;/td&gt;&lt;td&gt;Peterson, Peter&lt;/td&gt;&lt;td&gt;1896&lt;/td&gt;&lt;td&gt;1974&lt;/td&gt;&lt;td&gt;&lt;/td&gt;</v>
      </c>
      <c r="P278" s="4" t="str">
        <f t="shared" si="21"/>
        <v>Peterson, Peter</v>
      </c>
      <c r="Q278" s="2" t="str">
        <f t="shared" si="22"/>
        <v>&lt;td&gt;&lt;a href="http://iowagravestones.org/gs_view.php?id=472446" Target="GPP"&gt;P&lt;/a&gt;&lt;/td&gt;</v>
      </c>
      <c r="R278" s="2" t="str">
        <f t="shared" si="23"/>
        <v xml:space="preserve">   &lt;td&gt;&lt;/td&gt;</v>
      </c>
      <c r="S278" s="2" t="str">
        <f t="shared" si="24"/>
        <v>&lt;td&gt;&lt;/td&gt;</v>
      </c>
      <c r="T278" s="4" t="s">
        <v>65</v>
      </c>
      <c r="U278" s="42"/>
    </row>
    <row r="279" spans="1:21" x14ac:dyDescent="0.25">
      <c r="A279" s="1">
        <v>1870</v>
      </c>
      <c r="B279" s="19" t="s">
        <v>690</v>
      </c>
      <c r="C279" s="28" t="s">
        <v>301</v>
      </c>
      <c r="D279" s="28" t="s">
        <v>216</v>
      </c>
      <c r="E279" s="19"/>
      <c r="F279" s="18">
        <v>472440</v>
      </c>
      <c r="G279" s="18"/>
      <c r="H279" s="18"/>
      <c r="I279" s="18"/>
      <c r="J279" s="18"/>
      <c r="K279" s="18"/>
      <c r="L279" s="18"/>
      <c r="N279" s="23"/>
      <c r="O279" s="2" t="str">
        <f t="shared" si="20"/>
        <v>&lt;tr class="style3" &gt;&lt;td&gt;&lt;/td&gt;&lt;td&gt;&lt;a href="http://iowagravestones.org/gs_view.php?id=472440" Target="GPP"&gt;P&lt;/a&gt;&lt;/td&gt;   &lt;td&gt;&lt;/td&gt;&lt;td&gt;Peterson, Peter H&lt;/td&gt;&lt;td&gt;1910&lt;/td&gt;&lt;td&gt;1948&lt;/td&gt;&lt;td&gt;&lt;/td&gt;</v>
      </c>
      <c r="P279" s="4" t="str">
        <f t="shared" si="21"/>
        <v>Peterson, Peter H</v>
      </c>
      <c r="Q279" s="2" t="str">
        <f t="shared" si="22"/>
        <v>&lt;td&gt;&lt;a href="http://iowagravestones.org/gs_view.php?id=472440" Target="GPP"&gt;P&lt;/a&gt;&lt;/td&gt;</v>
      </c>
      <c r="R279" s="2" t="str">
        <f t="shared" si="23"/>
        <v xml:space="preserve">   &lt;td&gt;&lt;/td&gt;</v>
      </c>
      <c r="S279" s="2" t="str">
        <f t="shared" si="24"/>
        <v>&lt;td&gt;&lt;/td&gt;</v>
      </c>
      <c r="T279" s="4" t="s">
        <v>65</v>
      </c>
      <c r="U279" s="42"/>
    </row>
    <row r="280" spans="1:21" ht="15.75" x14ac:dyDescent="0.25">
      <c r="A280" s="1">
        <v>1870</v>
      </c>
      <c r="B280" s="26" t="s">
        <v>29</v>
      </c>
      <c r="C280" s="27" t="s">
        <v>5</v>
      </c>
      <c r="D280" s="27" t="s">
        <v>6</v>
      </c>
      <c r="E280" s="27" t="s">
        <v>7</v>
      </c>
      <c r="F280" s="17"/>
      <c r="G280" s="17"/>
      <c r="H280" s="17"/>
      <c r="I280" s="17"/>
      <c r="J280" s="17"/>
      <c r="K280" s="17"/>
      <c r="L280" s="17"/>
      <c r="M280" s="17"/>
      <c r="N280" s="23"/>
      <c r="O280" s="2" t="str">
        <f t="shared" si="20"/>
        <v>&lt;tr class="style3" &gt;&lt;td&gt;&lt;/td&gt;&lt;td&gt;&lt;/td&gt;   &lt;td&gt;&lt;/td&gt;&lt;td&gt;Qaaa                            Names&lt;/td&gt;&lt;td&gt;Birth Date&lt;/td&gt;&lt;td&gt;Death Date&lt;/td&gt;&lt;td&gt;Inscription/Contributor's comment&lt;/td&gt;</v>
      </c>
      <c r="P280" s="4" t="str">
        <f t="shared" si="21"/>
        <v>Qaaa                            Names</v>
      </c>
      <c r="Q280" s="2" t="str">
        <f t="shared" si="22"/>
        <v>&lt;td&gt;&lt;/td&gt;</v>
      </c>
      <c r="R280" s="2" t="str">
        <f t="shared" si="23"/>
        <v xml:space="preserve">   &lt;td&gt;&lt;/td&gt;</v>
      </c>
      <c r="S280" s="2" t="str">
        <f t="shared" si="24"/>
        <v>&lt;td&gt;&lt;/td&gt;</v>
      </c>
      <c r="T280" s="4" t="s">
        <v>65</v>
      </c>
      <c r="U280" s="42"/>
    </row>
    <row r="281" spans="1:21" x14ac:dyDescent="0.25">
      <c r="A281" s="1">
        <v>1870</v>
      </c>
      <c r="B281" s="19" t="s">
        <v>691</v>
      </c>
      <c r="C281" s="28" t="s">
        <v>99</v>
      </c>
      <c r="D281" s="28" t="s">
        <v>444</v>
      </c>
      <c r="E281" s="19"/>
      <c r="F281" s="18">
        <v>472151</v>
      </c>
      <c r="G281" s="18"/>
      <c r="H281" s="18"/>
      <c r="I281" s="18"/>
      <c r="J281" s="18"/>
      <c r="K281" s="18"/>
      <c r="L281" s="18"/>
      <c r="N281" s="23"/>
      <c r="O281" s="2" t="str">
        <f t="shared" si="20"/>
        <v>&lt;tr class="style3" &gt;&lt;td&gt;&lt;/td&gt;&lt;td&gt;&lt;a href="http://iowagravestones.org/gs_view.php?id=472151" Target="GPP"&gt;P&lt;/a&gt;&lt;/td&gt;   &lt;td&gt;&lt;/td&gt;&lt;td&gt;Quandahl, Clara A&lt;/td&gt;&lt;td&gt;1883&lt;/td&gt;&lt;td&gt;1959&lt;/td&gt;&lt;td&gt;&lt;/td&gt;</v>
      </c>
      <c r="P281" s="4" t="str">
        <f t="shared" si="21"/>
        <v>Quandahl, Clara A</v>
      </c>
      <c r="Q281" s="2" t="str">
        <f t="shared" si="22"/>
        <v>&lt;td&gt;&lt;a href="http://iowagravestones.org/gs_view.php?id=472151" Target="GPP"&gt;P&lt;/a&gt;&lt;/td&gt;</v>
      </c>
      <c r="R281" s="2" t="str">
        <f t="shared" si="23"/>
        <v xml:space="preserve">   &lt;td&gt;&lt;/td&gt;</v>
      </c>
      <c r="S281" s="2" t="str">
        <f t="shared" si="24"/>
        <v>&lt;td&gt;&lt;/td&gt;</v>
      </c>
      <c r="T281" s="4" t="s">
        <v>65</v>
      </c>
      <c r="U281" s="42"/>
    </row>
    <row r="282" spans="1:21" x14ac:dyDescent="0.25">
      <c r="A282" s="1">
        <v>1870</v>
      </c>
      <c r="B282" s="19" t="s">
        <v>692</v>
      </c>
      <c r="C282" s="28" t="s">
        <v>96</v>
      </c>
      <c r="D282" s="28" t="s">
        <v>419</v>
      </c>
      <c r="E282" s="19"/>
      <c r="F282" s="18">
        <v>472386</v>
      </c>
      <c r="G282" s="18"/>
      <c r="H282" s="18"/>
      <c r="I282" s="18"/>
      <c r="J282" s="18"/>
      <c r="K282" s="18"/>
      <c r="L282" s="18"/>
      <c r="N282" s="23"/>
      <c r="O282" s="2" t="str">
        <f t="shared" si="20"/>
        <v>&lt;tr class="style3" &gt;&lt;td&gt;&lt;/td&gt;&lt;td&gt;&lt;a href="http://iowagravestones.org/gs_view.php?id=472386" Target="GPP"&gt;P&lt;/a&gt;&lt;/td&gt;   &lt;td&gt;&lt;/td&gt;&lt;td&gt;Quandahl, Clifford&lt;/td&gt;&lt;td&gt;1899&lt;/td&gt;&lt;td&gt;1954&lt;/td&gt;&lt;td&gt;&lt;/td&gt;</v>
      </c>
      <c r="P282" s="4" t="str">
        <f t="shared" si="21"/>
        <v>Quandahl, Clifford</v>
      </c>
      <c r="Q282" s="2" t="str">
        <f t="shared" si="22"/>
        <v>&lt;td&gt;&lt;a href="http://iowagravestones.org/gs_view.php?id=472386" Target="GPP"&gt;P&lt;/a&gt;&lt;/td&gt;</v>
      </c>
      <c r="R282" s="2" t="str">
        <f t="shared" si="23"/>
        <v xml:space="preserve">   &lt;td&gt;&lt;/td&gt;</v>
      </c>
      <c r="S282" s="2" t="str">
        <f t="shared" si="24"/>
        <v>&lt;td&gt;&lt;/td&gt;</v>
      </c>
      <c r="T282" s="4" t="s">
        <v>65</v>
      </c>
      <c r="U282" s="42"/>
    </row>
    <row r="283" spans="1:21" x14ac:dyDescent="0.25">
      <c r="A283" s="1">
        <v>1870</v>
      </c>
      <c r="B283" s="19" t="s">
        <v>693</v>
      </c>
      <c r="C283" s="28" t="s">
        <v>57</v>
      </c>
      <c r="D283" s="28" t="s">
        <v>190</v>
      </c>
      <c r="E283" s="19"/>
      <c r="F283" s="18">
        <v>472150</v>
      </c>
      <c r="G283" s="18"/>
      <c r="H283" s="18"/>
      <c r="I283" s="18"/>
      <c r="J283" s="18"/>
      <c r="K283" s="18"/>
      <c r="L283" s="18"/>
      <c r="N283" s="23"/>
      <c r="O283" s="2" t="str">
        <f t="shared" si="20"/>
        <v>&lt;tr class="style3" &gt;&lt;td&gt;&lt;/td&gt;&lt;td&gt;&lt;a href="http://iowagravestones.org/gs_view.php?id=472150" Target="GPP"&gt;P&lt;/a&gt;&lt;/td&gt;   &lt;td&gt;&lt;/td&gt;&lt;td&gt;Quandahl, Edward  L&lt;/td&gt;&lt;td&gt;1881&lt;/td&gt;&lt;td&gt;1961&lt;/td&gt;&lt;td&gt;&lt;/td&gt;</v>
      </c>
      <c r="P283" s="4" t="str">
        <f t="shared" si="21"/>
        <v>Quandahl, Edward  L</v>
      </c>
      <c r="Q283" s="2" t="str">
        <f t="shared" si="22"/>
        <v>&lt;td&gt;&lt;a href="http://iowagravestones.org/gs_view.php?id=472150" Target="GPP"&gt;P&lt;/a&gt;&lt;/td&gt;</v>
      </c>
      <c r="R283" s="2" t="str">
        <f t="shared" si="23"/>
        <v xml:space="preserve">   &lt;td&gt;&lt;/td&gt;</v>
      </c>
      <c r="S283" s="2" t="str">
        <f t="shared" si="24"/>
        <v>&lt;td&gt;&lt;/td&gt;</v>
      </c>
      <c r="T283" s="4" t="s">
        <v>65</v>
      </c>
      <c r="U283" s="42"/>
    </row>
    <row r="284" spans="1:21" x14ac:dyDescent="0.25">
      <c r="A284" s="1">
        <v>1870</v>
      </c>
      <c r="B284" s="19" t="s">
        <v>694</v>
      </c>
      <c r="C284" s="28" t="s">
        <v>179</v>
      </c>
      <c r="D284" s="28" t="s">
        <v>283</v>
      </c>
      <c r="E284" s="19"/>
      <c r="F284" s="18">
        <v>472387</v>
      </c>
      <c r="G284" s="18"/>
      <c r="H284" s="18"/>
      <c r="I284" s="18"/>
      <c r="J284" s="18"/>
      <c r="K284" s="18"/>
      <c r="L284" s="18"/>
      <c r="N284" s="23"/>
      <c r="O284" s="2" t="str">
        <f t="shared" si="20"/>
        <v>&lt;tr class="style3" &gt;&lt;td&gt;&lt;/td&gt;&lt;td&gt;&lt;a href="http://iowagravestones.org/gs_view.php?id=472387" Target="GPP"&gt;P&lt;/a&gt;&lt;/td&gt;   &lt;td&gt;&lt;/td&gt;&lt;td&gt;Quandahl, Ida&lt;/td&gt;&lt;td&gt;1895&lt;/td&gt;&lt;td&gt;1965&lt;/td&gt;&lt;td&gt;&lt;/td&gt;</v>
      </c>
      <c r="P284" s="4" t="str">
        <f t="shared" si="21"/>
        <v>Quandahl, Ida</v>
      </c>
      <c r="Q284" s="2" t="str">
        <f t="shared" si="22"/>
        <v>&lt;td&gt;&lt;a href="http://iowagravestones.org/gs_view.php?id=472387" Target="GPP"&gt;P&lt;/a&gt;&lt;/td&gt;</v>
      </c>
      <c r="R284" s="2" t="str">
        <f t="shared" si="23"/>
        <v xml:space="preserve">   &lt;td&gt;&lt;/td&gt;</v>
      </c>
      <c r="S284" s="2" t="str">
        <f t="shared" si="24"/>
        <v>&lt;td&gt;&lt;/td&gt;</v>
      </c>
      <c r="T284" s="4" t="s">
        <v>65</v>
      </c>
      <c r="U284" s="42"/>
    </row>
    <row r="285" spans="1:21" x14ac:dyDescent="0.25">
      <c r="A285" s="1">
        <v>1870</v>
      </c>
      <c r="B285" s="19" t="s">
        <v>695</v>
      </c>
      <c r="C285" s="28" t="s">
        <v>68</v>
      </c>
      <c r="D285" s="28" t="s">
        <v>69</v>
      </c>
      <c r="E285" s="19"/>
      <c r="F285" s="18">
        <v>472326</v>
      </c>
      <c r="G285" s="18"/>
      <c r="H285" s="18"/>
      <c r="I285" s="18"/>
      <c r="J285" s="18"/>
      <c r="K285" s="18"/>
      <c r="L285" s="18"/>
      <c r="N285" s="23"/>
      <c r="O285" s="2" t="str">
        <f t="shared" si="20"/>
        <v>&lt;tr class="style3" &gt;&lt;td&gt;&lt;/td&gt;&lt;td&gt;&lt;a href="http://iowagravestones.org/gs_view.php?id=472326" Target="GPP"&gt;P&lt;/a&gt;&lt;/td&gt;   &lt;td&gt;&lt;/td&gt;&lt;td&gt;Quandahl, Inga&lt;/td&gt;&lt;td&gt;1880&lt;/td&gt;&lt;td&gt;1927&lt;/td&gt;&lt;td&gt;&lt;/td&gt;</v>
      </c>
      <c r="P285" s="4" t="str">
        <f t="shared" si="21"/>
        <v>Quandahl, Inga</v>
      </c>
      <c r="Q285" s="2" t="str">
        <f t="shared" si="22"/>
        <v>&lt;td&gt;&lt;a href="http://iowagravestones.org/gs_view.php?id=472326" Target="GPP"&gt;P&lt;/a&gt;&lt;/td&gt;</v>
      </c>
      <c r="R285" s="2" t="str">
        <f t="shared" si="23"/>
        <v xml:space="preserve">   &lt;td&gt;&lt;/td&gt;</v>
      </c>
      <c r="S285" s="2" t="str">
        <f t="shared" si="24"/>
        <v>&lt;td&gt;&lt;/td&gt;</v>
      </c>
      <c r="T285" s="4" t="s">
        <v>65</v>
      </c>
      <c r="U285" s="42"/>
    </row>
    <row r="286" spans="1:21" x14ac:dyDescent="0.25">
      <c r="A286" s="1">
        <v>1870</v>
      </c>
      <c r="B286" s="19" t="s">
        <v>696</v>
      </c>
      <c r="C286" s="28" t="s">
        <v>60</v>
      </c>
      <c r="D286" s="28" t="s">
        <v>419</v>
      </c>
      <c r="E286" s="19"/>
      <c r="F286" s="18">
        <v>472327</v>
      </c>
      <c r="G286" s="18"/>
      <c r="H286" s="18"/>
      <c r="I286" s="18"/>
      <c r="J286" s="18"/>
      <c r="K286" s="18"/>
      <c r="L286" s="18"/>
      <c r="N286" s="23"/>
      <c r="O286" s="2" t="str">
        <f t="shared" si="20"/>
        <v>&lt;tr class="style3" &gt;&lt;td&gt;&lt;/td&gt;&lt;td&gt;&lt;a href="http://iowagravestones.org/gs_view.php?id=472327" Target="GPP"&gt;P&lt;/a&gt;&lt;/td&gt;   &lt;td&gt;&lt;/td&gt;&lt;td&gt;Quandahl, Julius&lt;/td&gt;&lt;td&gt;1875&lt;/td&gt;&lt;td&gt;1954&lt;/td&gt;&lt;td&gt;&lt;/td&gt;</v>
      </c>
      <c r="P286" s="4" t="str">
        <f t="shared" si="21"/>
        <v>Quandahl, Julius</v>
      </c>
      <c r="Q286" s="2" t="str">
        <f t="shared" si="22"/>
        <v>&lt;td&gt;&lt;a href="http://iowagravestones.org/gs_view.php?id=472327" Target="GPP"&gt;P&lt;/a&gt;&lt;/td&gt;</v>
      </c>
      <c r="R286" s="2" t="str">
        <f t="shared" si="23"/>
        <v xml:space="preserve">   &lt;td&gt;&lt;/td&gt;</v>
      </c>
      <c r="S286" s="2" t="str">
        <f t="shared" si="24"/>
        <v>&lt;td&gt;&lt;/td&gt;</v>
      </c>
      <c r="T286" s="4" t="s">
        <v>65</v>
      </c>
      <c r="U286" s="42"/>
    </row>
    <row r="287" spans="1:21" x14ac:dyDescent="0.25">
      <c r="A287" s="1">
        <v>1870</v>
      </c>
      <c r="B287" s="19" t="s">
        <v>697</v>
      </c>
      <c r="C287" s="28"/>
      <c r="D287" s="28"/>
      <c r="E287" s="19"/>
      <c r="F287" s="18">
        <v>472325</v>
      </c>
      <c r="G287" s="18"/>
      <c r="H287" s="18"/>
      <c r="I287" s="18"/>
      <c r="J287" s="18"/>
      <c r="K287" s="18"/>
      <c r="L287" s="18"/>
      <c r="N287" s="23"/>
      <c r="O287" s="2" t="str">
        <f t="shared" si="20"/>
        <v>&lt;tr class="style3" &gt;&lt;td&gt;&lt;/td&gt;&lt;td&gt;&lt;a href="http://iowagravestones.org/gs_view.php?id=472325" Target="GPP"&gt;P&lt;/a&gt;&lt;/td&gt;   &lt;td&gt;&lt;/td&gt;&lt;td&gt;Quandahl, Julius Family Stone&lt;/td&gt;&lt;td&gt;&lt;/td&gt;&lt;td&gt;&lt;/td&gt;&lt;td&gt;&lt;/td&gt;</v>
      </c>
      <c r="P287" s="4" t="str">
        <f t="shared" si="21"/>
        <v>Quandahl, Julius Family Stone</v>
      </c>
      <c r="Q287" s="2" t="str">
        <f t="shared" si="22"/>
        <v>&lt;td&gt;&lt;a href="http://iowagravestones.org/gs_view.php?id=472325" Target="GPP"&gt;P&lt;/a&gt;&lt;/td&gt;</v>
      </c>
      <c r="R287" s="2" t="str">
        <f t="shared" si="23"/>
        <v xml:space="preserve">   &lt;td&gt;&lt;/td&gt;</v>
      </c>
      <c r="S287" s="2" t="str">
        <f t="shared" si="24"/>
        <v>&lt;td&gt;&lt;/td&gt;</v>
      </c>
      <c r="T287" s="4" t="s">
        <v>65</v>
      </c>
      <c r="U287" s="42"/>
    </row>
    <row r="288" spans="1:21" x14ac:dyDescent="0.25">
      <c r="A288" s="1">
        <v>1870</v>
      </c>
      <c r="B288" s="19" t="s">
        <v>698</v>
      </c>
      <c r="C288" s="28" t="s">
        <v>193</v>
      </c>
      <c r="D288" s="28" t="s">
        <v>188</v>
      </c>
      <c r="E288" s="19"/>
      <c r="F288" s="18">
        <v>472148</v>
      </c>
      <c r="G288" s="18"/>
      <c r="H288" s="18"/>
      <c r="I288" s="18"/>
      <c r="J288" s="18"/>
      <c r="K288" s="18"/>
      <c r="L288" s="18"/>
      <c r="N288" s="23"/>
      <c r="O288" s="2" t="str">
        <f t="shared" si="20"/>
        <v>&lt;tr class="style3" &gt;&lt;td&gt;&lt;/td&gt;&lt;td&gt;&lt;a href="http://iowagravestones.org/gs_view.php?id=472148" Target="GPP"&gt;P&lt;/a&gt;&lt;/td&gt;   &lt;td&gt;&lt;/td&gt;&lt;td&gt;Quandahl, Levi H&lt;/td&gt;&lt;td&gt;1904&lt;/td&gt;&lt;td&gt;1977&lt;/td&gt;&lt;td&gt;&lt;/td&gt;</v>
      </c>
      <c r="P288" s="4" t="str">
        <f t="shared" si="21"/>
        <v>Quandahl, Levi H</v>
      </c>
      <c r="Q288" s="2" t="str">
        <f t="shared" si="22"/>
        <v>&lt;td&gt;&lt;a href="http://iowagravestones.org/gs_view.php?id=472148" Target="GPP"&gt;P&lt;/a&gt;&lt;/td&gt;</v>
      </c>
      <c r="R288" s="2" t="str">
        <f t="shared" si="23"/>
        <v xml:space="preserve">   &lt;td&gt;&lt;/td&gt;</v>
      </c>
      <c r="S288" s="2" t="str">
        <f t="shared" si="24"/>
        <v>&lt;td&gt;&lt;/td&gt;</v>
      </c>
      <c r="T288" s="4" t="s">
        <v>65</v>
      </c>
      <c r="U288" s="42"/>
    </row>
    <row r="289" spans="1:21" x14ac:dyDescent="0.25">
      <c r="A289" s="1">
        <v>1870</v>
      </c>
      <c r="B289" s="19" t="s">
        <v>699</v>
      </c>
      <c r="C289" s="28" t="s">
        <v>194</v>
      </c>
      <c r="D289" s="28" t="s">
        <v>445</v>
      </c>
      <c r="E289" s="19"/>
      <c r="F289" s="18">
        <v>472149</v>
      </c>
      <c r="G289" s="18"/>
      <c r="H289" s="18"/>
      <c r="I289" s="18"/>
      <c r="J289" s="18"/>
      <c r="K289" s="18"/>
      <c r="L289" s="18"/>
      <c r="N289" s="23"/>
      <c r="O289" s="2" t="str">
        <f t="shared" si="20"/>
        <v>&lt;tr class="style3" &gt;&lt;td&gt;&lt;/td&gt;&lt;td&gt;&lt;a href="http://iowagravestones.org/gs_view.php?id=472149" Target="GPP"&gt;P&lt;/a&gt;&lt;/td&gt;   &lt;td&gt;&lt;/td&gt;&lt;td&gt;Quandahl, Myrtle  B&lt;/td&gt;&lt;td&gt;1913&lt;/td&gt;&lt;td&gt;1998&lt;/td&gt;&lt;td&gt;&lt;/td&gt;</v>
      </c>
      <c r="P289" s="4" t="str">
        <f t="shared" si="21"/>
        <v>Quandahl, Myrtle  B</v>
      </c>
      <c r="Q289" s="2" t="str">
        <f t="shared" si="22"/>
        <v>&lt;td&gt;&lt;a href="http://iowagravestones.org/gs_view.php?id=472149" Target="GPP"&gt;P&lt;/a&gt;&lt;/td&gt;</v>
      </c>
      <c r="R289" s="2" t="str">
        <f t="shared" si="23"/>
        <v xml:space="preserve">   &lt;td&gt;&lt;/td&gt;</v>
      </c>
      <c r="S289" s="2" t="str">
        <f t="shared" si="24"/>
        <v>&lt;td&gt;&lt;/td&gt;</v>
      </c>
      <c r="T289" s="4" t="s">
        <v>65</v>
      </c>
      <c r="U289" s="42"/>
    </row>
    <row r="290" spans="1:21" x14ac:dyDescent="0.25">
      <c r="A290" s="1">
        <v>1870</v>
      </c>
      <c r="B290" s="19" t="s">
        <v>700</v>
      </c>
      <c r="C290" s="28" t="s">
        <v>191</v>
      </c>
      <c r="D290" s="28" t="s">
        <v>295</v>
      </c>
      <c r="E290" s="19"/>
      <c r="F290" s="18">
        <v>472385</v>
      </c>
      <c r="G290" s="18"/>
      <c r="H290" s="18"/>
      <c r="I290" s="18"/>
      <c r="J290" s="18"/>
      <c r="K290" s="18"/>
      <c r="L290" s="18"/>
      <c r="N290" s="23"/>
      <c r="O290" s="2" t="str">
        <f t="shared" si="20"/>
        <v>&lt;tr class="style3" &gt;&lt;td&gt;&lt;/td&gt;&lt;td&gt;&lt;a href="http://iowagravestones.org/gs_view.php?id=472385" Target="GPP"&gt;P&lt;/a&gt;&lt;/td&gt;   &lt;td&gt;&lt;/td&gt;&lt;td&gt;Quandahl, Olaf Leonard&lt;/td&gt;&lt;td&gt;1901&lt;/td&gt;&lt;td&gt;1967&lt;/td&gt;&lt;td&gt;&lt;/td&gt;</v>
      </c>
      <c r="P290" s="4" t="str">
        <f t="shared" si="21"/>
        <v>Quandahl, Olaf Leonard</v>
      </c>
      <c r="Q290" s="2" t="str">
        <f t="shared" si="22"/>
        <v>&lt;td&gt;&lt;a href="http://iowagravestones.org/gs_view.php?id=472385" Target="GPP"&gt;P&lt;/a&gt;&lt;/td&gt;</v>
      </c>
      <c r="R290" s="2" t="str">
        <f t="shared" si="23"/>
        <v xml:space="preserve">   &lt;td&gt;&lt;/td&gt;</v>
      </c>
      <c r="S290" s="2" t="str">
        <f t="shared" si="24"/>
        <v>&lt;td&gt;&lt;/td&gt;</v>
      </c>
      <c r="T290" s="4" t="s">
        <v>65</v>
      </c>
      <c r="U290" s="42"/>
    </row>
    <row r="291" spans="1:21" x14ac:dyDescent="0.25">
      <c r="A291" s="1">
        <v>1870</v>
      </c>
      <c r="B291" s="19" t="s">
        <v>701</v>
      </c>
      <c r="C291" s="28" t="s">
        <v>335</v>
      </c>
      <c r="D291" s="28" t="s">
        <v>446</v>
      </c>
      <c r="E291" s="19"/>
      <c r="F291" s="18">
        <v>472323</v>
      </c>
      <c r="G291" s="18"/>
      <c r="H291" s="18"/>
      <c r="I291" s="18"/>
      <c r="J291" s="18"/>
      <c r="K291" s="18"/>
      <c r="L291" s="18"/>
      <c r="N291" s="23"/>
      <c r="O291" s="2" t="str">
        <f t="shared" si="20"/>
        <v>&lt;tr class="style3" &gt;&lt;td&gt;&lt;/td&gt;&lt;td&gt;&lt;a href="http://iowagravestones.org/gs_view.php?id=472323" Target="GPP"&gt;P&lt;/a&gt;&lt;/td&gt;   &lt;td&gt;&lt;/td&gt;&lt;td&gt;Queal, Anna&lt;/td&gt;&lt;td&gt;1856&lt;/td&gt;&lt;td&gt;1943&lt;/td&gt;&lt;td&gt;&lt;/td&gt;</v>
      </c>
      <c r="P291" s="4" t="str">
        <f t="shared" si="21"/>
        <v>Queal, Anna</v>
      </c>
      <c r="Q291" s="2" t="str">
        <f t="shared" si="22"/>
        <v>&lt;td&gt;&lt;a href="http://iowagravestones.org/gs_view.php?id=472323" Target="GPP"&gt;P&lt;/a&gt;&lt;/td&gt;</v>
      </c>
      <c r="R291" s="2" t="str">
        <f t="shared" si="23"/>
        <v xml:space="preserve">   &lt;td&gt;&lt;/td&gt;</v>
      </c>
      <c r="S291" s="2" t="str">
        <f t="shared" si="24"/>
        <v>&lt;td&gt;&lt;/td&gt;</v>
      </c>
      <c r="T291" s="4" t="s">
        <v>65</v>
      </c>
      <c r="U291" s="42"/>
    </row>
    <row r="292" spans="1:21" x14ac:dyDescent="0.25">
      <c r="A292" s="1">
        <v>1870</v>
      </c>
      <c r="B292" s="19" t="s">
        <v>702</v>
      </c>
      <c r="C292" s="28" t="s">
        <v>241</v>
      </c>
      <c r="D292" s="28" t="s">
        <v>404</v>
      </c>
      <c r="E292" s="19"/>
      <c r="F292" s="18">
        <v>472324</v>
      </c>
      <c r="G292" s="18"/>
      <c r="H292" s="18"/>
      <c r="I292" s="18"/>
      <c r="J292" s="18"/>
      <c r="K292" s="18"/>
      <c r="L292" s="18"/>
      <c r="N292" s="23"/>
      <c r="O292" s="2" t="str">
        <f t="shared" si="20"/>
        <v>&lt;tr class="style3" &gt;&lt;td&gt;&lt;/td&gt;&lt;td&gt;&lt;a href="http://iowagravestones.org/gs_view.php?id=472324" Target="GPP"&gt;P&lt;/a&gt;&lt;/td&gt;   &lt;td&gt;&lt;/td&gt;&lt;td&gt;Queal, Elmer W&lt;/td&gt;&lt;td&gt;1889&lt;/td&gt;&lt;td&gt;1972&lt;/td&gt;&lt;td&gt;&lt;/td&gt;</v>
      </c>
      <c r="P292" s="4" t="str">
        <f t="shared" si="21"/>
        <v>Queal, Elmer W</v>
      </c>
      <c r="Q292" s="2" t="str">
        <f t="shared" si="22"/>
        <v>&lt;td&gt;&lt;a href="http://iowagravestones.org/gs_view.php?id=472324" Target="GPP"&gt;P&lt;/a&gt;&lt;/td&gt;</v>
      </c>
      <c r="R292" s="2" t="str">
        <f t="shared" si="23"/>
        <v xml:space="preserve">   &lt;td&gt;&lt;/td&gt;</v>
      </c>
      <c r="S292" s="2" t="str">
        <f t="shared" si="24"/>
        <v>&lt;td&gt;&lt;/td&gt;</v>
      </c>
      <c r="T292" s="4" t="s">
        <v>65</v>
      </c>
      <c r="U292" s="42"/>
    </row>
    <row r="293" spans="1:21" x14ac:dyDescent="0.25">
      <c r="A293" s="1">
        <v>1870</v>
      </c>
      <c r="B293" s="19" t="s">
        <v>703</v>
      </c>
      <c r="C293" s="28" t="s">
        <v>447</v>
      </c>
      <c r="D293" s="28" t="s">
        <v>180</v>
      </c>
      <c r="E293" s="19"/>
      <c r="F293" s="18">
        <v>472322</v>
      </c>
      <c r="G293" s="18"/>
      <c r="H293" s="18"/>
      <c r="I293" s="18"/>
      <c r="J293" s="18"/>
      <c r="K293" s="18"/>
      <c r="L293" s="18"/>
      <c r="N293" s="23"/>
      <c r="O293" s="2" t="str">
        <f t="shared" si="20"/>
        <v>&lt;tr class="style3" &gt;&lt;td&gt;&lt;/td&gt;&lt;td&gt;&lt;a href="http://iowagravestones.org/gs_view.php?id=472322" Target="GPP"&gt;P&lt;/a&gt;&lt;/td&gt;   &lt;td&gt;&lt;/td&gt;&lt;td&gt;Queal, Peter K&lt;/td&gt;&lt;td&gt;1858&lt;/td&gt;&lt;td&gt;1942&lt;/td&gt;&lt;td&gt;&lt;/td&gt;</v>
      </c>
      <c r="P293" s="4" t="str">
        <f t="shared" si="21"/>
        <v>Queal, Peter K</v>
      </c>
      <c r="Q293" s="2" t="str">
        <f t="shared" si="22"/>
        <v>&lt;td&gt;&lt;a href="http://iowagravestones.org/gs_view.php?id=472322" Target="GPP"&gt;P&lt;/a&gt;&lt;/td&gt;</v>
      </c>
      <c r="R293" s="2" t="str">
        <f t="shared" si="23"/>
        <v xml:space="preserve">   &lt;td&gt;&lt;/td&gt;</v>
      </c>
      <c r="S293" s="2" t="str">
        <f t="shared" si="24"/>
        <v>&lt;td&gt;&lt;/td&gt;</v>
      </c>
      <c r="T293" s="4" t="s">
        <v>65</v>
      </c>
      <c r="U293" s="42"/>
    </row>
    <row r="294" spans="1:21" ht="15.75" x14ac:dyDescent="0.25">
      <c r="A294" s="1">
        <v>1870</v>
      </c>
      <c r="B294" s="26" t="s">
        <v>30</v>
      </c>
      <c r="C294" s="27" t="s">
        <v>5</v>
      </c>
      <c r="D294" s="27" t="s">
        <v>6</v>
      </c>
      <c r="E294" s="27" t="s">
        <v>7</v>
      </c>
      <c r="F294" s="17"/>
      <c r="G294" s="17"/>
      <c r="H294" s="17"/>
      <c r="I294" s="17"/>
      <c r="J294" s="17"/>
      <c r="K294" s="17"/>
      <c r="L294" s="17"/>
      <c r="M294" s="17"/>
      <c r="N294" s="23"/>
      <c r="O294" s="2" t="str">
        <f t="shared" si="20"/>
        <v>&lt;tr class="style3" &gt;&lt;td&gt;&lt;/td&gt;&lt;td&gt;&lt;/td&gt;   &lt;td&gt;&lt;/td&gt;&lt;td&gt;Raaa                            Names&lt;/td&gt;&lt;td&gt;Birth Date&lt;/td&gt;&lt;td&gt;Death Date&lt;/td&gt;&lt;td&gt;Inscription/Contributor's comment&lt;/td&gt;</v>
      </c>
      <c r="P294" s="4" t="str">
        <f t="shared" si="21"/>
        <v>Raaa                            Names</v>
      </c>
      <c r="Q294" s="2" t="str">
        <f t="shared" si="22"/>
        <v>&lt;td&gt;&lt;/td&gt;</v>
      </c>
      <c r="R294" s="2" t="str">
        <f t="shared" si="23"/>
        <v xml:space="preserve">   &lt;td&gt;&lt;/td&gt;</v>
      </c>
      <c r="S294" s="2" t="str">
        <f t="shared" si="24"/>
        <v>&lt;td&gt;&lt;/td&gt;</v>
      </c>
      <c r="T294" s="4" t="s">
        <v>65</v>
      </c>
      <c r="U294" s="42"/>
    </row>
    <row r="295" spans="1:21" x14ac:dyDescent="0.25">
      <c r="A295" s="1">
        <v>1870</v>
      </c>
      <c r="B295" s="19" t="s">
        <v>704</v>
      </c>
      <c r="C295" s="28" t="s">
        <v>280</v>
      </c>
      <c r="D295" s="28" t="s">
        <v>448</v>
      </c>
      <c r="E295" s="19"/>
      <c r="F295" s="18">
        <v>472431</v>
      </c>
      <c r="G295" s="18"/>
      <c r="H295" s="18"/>
      <c r="I295" s="18"/>
      <c r="J295" s="18"/>
      <c r="K295" s="18"/>
      <c r="L295" s="18"/>
      <c r="N295" s="23"/>
      <c r="O295" s="2" t="str">
        <f t="shared" si="20"/>
        <v>&lt;tr class="style3" &gt;&lt;td&gt;&lt;/td&gt;&lt;td&gt;&lt;a href="http://iowagravestones.org/gs_view.php?id=472431" Target="GPP"&gt;P&lt;/a&gt;&lt;/td&gt;   &lt;td&gt;&lt;/td&gt;&lt;td&gt;Ramlo, Clarence&lt;/td&gt;&lt;td&gt;1890&lt;/td&gt;&lt;td&gt;1940&lt;/td&gt;&lt;td&gt;&lt;/td&gt;</v>
      </c>
      <c r="P295" s="4" t="str">
        <f t="shared" si="21"/>
        <v>Ramlo, Clarence</v>
      </c>
      <c r="Q295" s="2" t="str">
        <f t="shared" si="22"/>
        <v>&lt;td&gt;&lt;a href="http://iowagravestones.org/gs_view.php?id=472431" Target="GPP"&gt;P&lt;/a&gt;&lt;/td&gt;</v>
      </c>
      <c r="R295" s="2" t="str">
        <f t="shared" si="23"/>
        <v xml:space="preserve">   &lt;td&gt;&lt;/td&gt;</v>
      </c>
      <c r="S295" s="2" t="str">
        <f t="shared" si="24"/>
        <v>&lt;td&gt;&lt;/td&gt;</v>
      </c>
      <c r="T295" s="4" t="s">
        <v>65</v>
      </c>
      <c r="U295" s="42"/>
    </row>
    <row r="296" spans="1:21" x14ac:dyDescent="0.25">
      <c r="A296" s="1">
        <v>1870</v>
      </c>
      <c r="B296" s="19" t="s">
        <v>705</v>
      </c>
      <c r="C296" s="28" t="s">
        <v>241</v>
      </c>
      <c r="D296" s="28" t="s">
        <v>378</v>
      </c>
      <c r="E296" s="19"/>
      <c r="F296" s="18">
        <v>472430</v>
      </c>
      <c r="G296" s="18"/>
      <c r="H296" s="18"/>
      <c r="I296" s="18"/>
      <c r="J296" s="18"/>
      <c r="K296" s="18"/>
      <c r="L296" s="18"/>
      <c r="N296" s="23"/>
      <c r="O296" s="2" t="str">
        <f t="shared" si="20"/>
        <v>&lt;tr class="style3" &gt;&lt;td&gt;&lt;/td&gt;&lt;td&gt;&lt;a href="http://iowagravestones.org/gs_view.php?id=472430" Target="GPP"&gt;P&lt;/a&gt;&lt;/td&gt;   &lt;td&gt;&lt;/td&gt;&lt;td&gt;Ramlo, Lena B&lt;/td&gt;&lt;td&gt;1889&lt;/td&gt;&lt;td&gt;1958&lt;/td&gt;&lt;td&gt;&lt;/td&gt;</v>
      </c>
      <c r="P296" s="4" t="str">
        <f t="shared" si="21"/>
        <v>Ramlo, Lena B</v>
      </c>
      <c r="Q296" s="2" t="str">
        <f t="shared" si="22"/>
        <v>&lt;td&gt;&lt;a href="http://iowagravestones.org/gs_view.php?id=472430" Target="GPP"&gt;P&lt;/a&gt;&lt;/td&gt;</v>
      </c>
      <c r="R296" s="2" t="str">
        <f t="shared" si="23"/>
        <v xml:space="preserve">   &lt;td&gt;&lt;/td&gt;</v>
      </c>
      <c r="S296" s="2" t="str">
        <f t="shared" si="24"/>
        <v>&lt;td&gt;&lt;/td&gt;</v>
      </c>
      <c r="T296" s="4" t="s">
        <v>65</v>
      </c>
      <c r="U296" s="42"/>
    </row>
    <row r="297" spans="1:21" x14ac:dyDescent="0.25">
      <c r="A297" s="1">
        <v>1870</v>
      </c>
      <c r="B297" s="19" t="s">
        <v>706</v>
      </c>
      <c r="C297" s="28" t="s">
        <v>449</v>
      </c>
      <c r="D297" s="28" t="s">
        <v>190</v>
      </c>
      <c r="E297" s="19"/>
      <c r="F297" s="18">
        <v>472439</v>
      </c>
      <c r="G297" s="18"/>
      <c r="H297" s="18"/>
      <c r="I297" s="18"/>
      <c r="J297" s="18"/>
      <c r="K297" s="18"/>
      <c r="L297" s="18"/>
      <c r="N297" s="23"/>
      <c r="O297" s="2" t="str">
        <f t="shared" si="20"/>
        <v>&lt;tr class="style3" &gt;&lt;td&gt;&lt;/td&gt;&lt;td&gt;&lt;a href="http://iowagravestones.org/gs_view.php?id=472439" Target="GPP"&gt;P&lt;/a&gt;&lt;/td&gt;   &lt;td&gt;&lt;/td&gt;&lt;td&gt;Remillard, Elizabeth&lt;/td&gt;&lt;td&gt;1938&lt;/td&gt;&lt;td&gt;1961&lt;/td&gt;&lt;td&gt;&lt;/td&gt;</v>
      </c>
      <c r="P297" s="4" t="str">
        <f t="shared" si="21"/>
        <v>Remillard, Elizabeth</v>
      </c>
      <c r="Q297" s="2" t="str">
        <f t="shared" si="22"/>
        <v>&lt;td&gt;&lt;a href="http://iowagravestones.org/gs_view.php?id=472439" Target="GPP"&gt;P&lt;/a&gt;&lt;/td&gt;</v>
      </c>
      <c r="R297" s="2" t="str">
        <f t="shared" si="23"/>
        <v xml:space="preserve">   &lt;td&gt;&lt;/td&gt;</v>
      </c>
      <c r="S297" s="2" t="str">
        <f t="shared" si="24"/>
        <v>&lt;td&gt;&lt;/td&gt;</v>
      </c>
      <c r="T297" s="4" t="s">
        <v>65</v>
      </c>
      <c r="U297" s="42"/>
    </row>
    <row r="298" spans="1:21" x14ac:dyDescent="0.25">
      <c r="A298" s="1">
        <v>1870</v>
      </c>
      <c r="B298" s="19" t="s">
        <v>707</v>
      </c>
      <c r="C298" s="28" t="s">
        <v>450</v>
      </c>
      <c r="D298" s="28" t="s">
        <v>451</v>
      </c>
      <c r="E298" s="19"/>
      <c r="F298" s="18">
        <v>472448</v>
      </c>
      <c r="G298" s="18"/>
      <c r="H298" s="18"/>
      <c r="I298" s="18"/>
      <c r="J298" s="18"/>
      <c r="K298" s="18"/>
      <c r="L298" s="18"/>
      <c r="N298" s="23"/>
      <c r="O298" s="2" t="str">
        <f t="shared" si="20"/>
        <v>&lt;tr class="style3" &gt;&lt;td&gt;&lt;/td&gt;&lt;td&gt;&lt;a href="http://iowagravestones.org/gs_view.php?id=472448" Target="GPP"&gt;P&lt;/a&gt;&lt;/td&gt;   &lt;td&gt;&lt;/td&gt;&lt;td&gt;Rima, Timothy Linn&lt;/td&gt;&lt;td&gt;June 23, 1958&lt;/td&gt;&lt;td&gt;Apr. 9, 1959&lt;/td&gt;&lt;td&gt;&lt;/td&gt;</v>
      </c>
      <c r="P298" s="4" t="str">
        <f t="shared" si="21"/>
        <v>Rima, Timothy Linn</v>
      </c>
      <c r="Q298" s="2" t="str">
        <f t="shared" si="22"/>
        <v>&lt;td&gt;&lt;a href="http://iowagravestones.org/gs_view.php?id=472448" Target="GPP"&gt;P&lt;/a&gt;&lt;/td&gt;</v>
      </c>
      <c r="R298" s="2" t="str">
        <f t="shared" si="23"/>
        <v xml:space="preserve">   &lt;td&gt;&lt;/td&gt;</v>
      </c>
      <c r="S298" s="2" t="str">
        <f t="shared" si="24"/>
        <v>&lt;td&gt;&lt;/td&gt;</v>
      </c>
      <c r="T298" s="4" t="s">
        <v>65</v>
      </c>
      <c r="U298" s="42"/>
    </row>
    <row r="299" spans="1:21" x14ac:dyDescent="0.25">
      <c r="A299" s="1">
        <v>1870</v>
      </c>
      <c r="B299" s="19" t="s">
        <v>708</v>
      </c>
      <c r="C299" s="28" t="s">
        <v>452</v>
      </c>
      <c r="D299" s="28" t="s">
        <v>453</v>
      </c>
      <c r="E299" s="19"/>
      <c r="F299" s="18">
        <v>472365</v>
      </c>
      <c r="G299" s="18"/>
      <c r="H299" s="18"/>
      <c r="I299" s="18"/>
      <c r="J299" s="18"/>
      <c r="K299" s="18"/>
      <c r="L299" s="18"/>
      <c r="N299" s="23"/>
      <c r="O299" s="2" t="str">
        <f t="shared" si="20"/>
        <v>&lt;tr class="style3" &gt;&lt;td&gt;&lt;/td&gt;&lt;td&gt;&lt;a href="http://iowagravestones.org/gs_view.php?id=472365" Target="GPP"&gt;P&lt;/a&gt;&lt;/td&gt;   &lt;td&gt;&lt;/td&gt;&lt;td&gt;Roed, Carman Kay&lt;/td&gt;&lt;td&gt;Oct. 8, 1938&lt;/td&gt;&lt;td&gt;Feb. 6, 1998 &lt;/td&gt;&lt;td&gt;&lt;/td&gt;</v>
      </c>
      <c r="P299" s="4" t="str">
        <f t="shared" si="21"/>
        <v>Roed, Carman Kay</v>
      </c>
      <c r="Q299" s="2" t="str">
        <f t="shared" si="22"/>
        <v>&lt;td&gt;&lt;a href="http://iowagravestones.org/gs_view.php?id=472365" Target="GPP"&gt;P&lt;/a&gt;&lt;/td&gt;</v>
      </c>
      <c r="R299" s="2" t="str">
        <f t="shared" si="23"/>
        <v xml:space="preserve">   &lt;td&gt;&lt;/td&gt;</v>
      </c>
      <c r="S299" s="2" t="str">
        <f t="shared" si="24"/>
        <v>&lt;td&gt;&lt;/td&gt;</v>
      </c>
      <c r="T299" s="4" t="s">
        <v>65</v>
      </c>
      <c r="U299" s="42"/>
    </row>
    <row r="300" spans="1:21" x14ac:dyDescent="0.25">
      <c r="A300" s="1">
        <v>1870</v>
      </c>
      <c r="B300" s="19" t="s">
        <v>709</v>
      </c>
      <c r="C300" s="28" t="s">
        <v>84</v>
      </c>
      <c r="D300" s="28" t="s">
        <v>243</v>
      </c>
      <c r="E300" s="19"/>
      <c r="F300" s="18">
        <v>472100</v>
      </c>
      <c r="G300" s="18"/>
      <c r="H300" s="18"/>
      <c r="I300" s="18"/>
      <c r="J300" s="18"/>
      <c r="K300" s="18"/>
      <c r="L300" s="18"/>
      <c r="N300" s="23"/>
      <c r="O300" s="2" t="str">
        <f t="shared" si="20"/>
        <v>&lt;tr class="style3" &gt;&lt;td&gt;&lt;/td&gt;&lt;td&gt;&lt;a href="http://iowagravestones.org/gs_view.php?id=472100" Target="GPP"&gt;P&lt;/a&gt;&lt;/td&gt;   &lt;td&gt;&lt;/td&gt;&lt;td&gt;Roed, Edna D&lt;/td&gt;&lt;td&gt;1920&lt;/td&gt;&lt;td&gt;1983&lt;/td&gt;&lt;td&gt;&lt;/td&gt;</v>
      </c>
      <c r="P300" s="4" t="str">
        <f t="shared" si="21"/>
        <v>Roed, Edna D</v>
      </c>
      <c r="Q300" s="2" t="str">
        <f t="shared" si="22"/>
        <v>&lt;td&gt;&lt;a href="http://iowagravestones.org/gs_view.php?id=472100" Target="GPP"&gt;P&lt;/a&gt;&lt;/td&gt;</v>
      </c>
      <c r="R300" s="2" t="str">
        <f t="shared" si="23"/>
        <v xml:space="preserve">   &lt;td&gt;&lt;/td&gt;</v>
      </c>
      <c r="S300" s="2" t="str">
        <f t="shared" si="24"/>
        <v>&lt;td&gt;&lt;/td&gt;</v>
      </c>
      <c r="T300" s="4" t="s">
        <v>65</v>
      </c>
      <c r="U300" s="42"/>
    </row>
    <row r="301" spans="1:21" x14ac:dyDescent="0.25">
      <c r="A301" s="1">
        <v>1870</v>
      </c>
      <c r="B301" s="19" t="s">
        <v>710</v>
      </c>
      <c r="C301" s="28" t="s">
        <v>318</v>
      </c>
      <c r="D301" s="28" t="s">
        <v>172</v>
      </c>
      <c r="E301" s="19"/>
      <c r="F301" s="18">
        <v>472097</v>
      </c>
      <c r="G301" s="18"/>
      <c r="H301" s="18"/>
      <c r="I301" s="18"/>
      <c r="J301" s="18"/>
      <c r="K301" s="18"/>
      <c r="L301" s="18"/>
      <c r="N301" s="23"/>
      <c r="O301" s="2" t="str">
        <f t="shared" si="20"/>
        <v>&lt;tr class="style3" &gt;&lt;td&gt;&lt;/td&gt;&lt;td&gt;&lt;a href="http://iowagravestones.org/gs_view.php?id=472097" Target="GPP"&gt;P&lt;/a&gt;&lt;/td&gt;   &lt;td&gt;&lt;/td&gt;&lt;td&gt;Roed, Edward C&lt;/td&gt;&lt;td&gt;1867&lt;/td&gt;&lt;td&gt;1950&lt;/td&gt;&lt;td&gt;&lt;/td&gt;</v>
      </c>
      <c r="P301" s="4" t="str">
        <f t="shared" si="21"/>
        <v>Roed, Edward C</v>
      </c>
      <c r="Q301" s="2" t="str">
        <f t="shared" si="22"/>
        <v>&lt;td&gt;&lt;a href="http://iowagravestones.org/gs_view.php?id=472097" Target="GPP"&gt;P&lt;/a&gt;&lt;/td&gt;</v>
      </c>
      <c r="R301" s="2" t="str">
        <f t="shared" si="23"/>
        <v xml:space="preserve">   &lt;td&gt;&lt;/td&gt;</v>
      </c>
      <c r="S301" s="2" t="str">
        <f t="shared" si="24"/>
        <v>&lt;td&gt;&lt;/td&gt;</v>
      </c>
      <c r="T301" s="4" t="s">
        <v>65</v>
      </c>
      <c r="U301" s="42"/>
    </row>
    <row r="302" spans="1:21" x14ac:dyDescent="0.25">
      <c r="A302" s="1">
        <v>1870</v>
      </c>
      <c r="B302" s="19" t="s">
        <v>711</v>
      </c>
      <c r="C302" s="28" t="s">
        <v>221</v>
      </c>
      <c r="D302" s="28" t="s">
        <v>409</v>
      </c>
      <c r="E302" s="19"/>
      <c r="F302" s="18">
        <v>472099</v>
      </c>
      <c r="G302" s="18"/>
      <c r="H302" s="18"/>
      <c r="I302" s="18"/>
      <c r="J302" s="18"/>
      <c r="K302" s="18"/>
      <c r="L302" s="18"/>
      <c r="N302" s="23"/>
      <c r="O302" s="2" t="str">
        <f t="shared" si="20"/>
        <v>&lt;tr class="style3" &gt;&lt;td&gt;&lt;/td&gt;&lt;td&gt;&lt;a href="http://iowagravestones.org/gs_view.php?id=472099" Target="GPP"&gt;P&lt;/a&gt;&lt;/td&gt;   &lt;td&gt;&lt;/td&gt;&lt;td&gt;Roed, Edwin M&lt;/td&gt;&lt;td&gt;1911&lt;/td&gt;&lt;td&gt;1986&lt;/td&gt;&lt;td&gt;&lt;/td&gt;</v>
      </c>
      <c r="P302" s="4" t="str">
        <f t="shared" si="21"/>
        <v>Roed, Edwin M</v>
      </c>
      <c r="Q302" s="2" t="str">
        <f t="shared" si="22"/>
        <v>&lt;td&gt;&lt;a href="http://iowagravestones.org/gs_view.php?id=472099" Target="GPP"&gt;P&lt;/a&gt;&lt;/td&gt;</v>
      </c>
      <c r="R302" s="2" t="str">
        <f t="shared" si="23"/>
        <v xml:space="preserve">   &lt;td&gt;&lt;/td&gt;</v>
      </c>
      <c r="S302" s="2" t="str">
        <f t="shared" si="24"/>
        <v>&lt;td&gt;&lt;/td&gt;</v>
      </c>
      <c r="T302" s="4" t="s">
        <v>65</v>
      </c>
      <c r="U302" s="42"/>
    </row>
    <row r="303" spans="1:21" x14ac:dyDescent="0.25">
      <c r="A303" s="1">
        <v>1870</v>
      </c>
      <c r="B303" s="19" t="s">
        <v>712</v>
      </c>
      <c r="C303" s="28" t="s">
        <v>244</v>
      </c>
      <c r="D303" s="28" t="s">
        <v>188</v>
      </c>
      <c r="E303" s="19"/>
      <c r="F303" s="18">
        <v>472314</v>
      </c>
      <c r="G303" s="18"/>
      <c r="H303" s="18"/>
      <c r="I303" s="18"/>
      <c r="J303" s="18"/>
      <c r="K303" s="18"/>
      <c r="L303" s="18"/>
      <c r="N303" s="23"/>
      <c r="O303" s="2" t="str">
        <f t="shared" si="20"/>
        <v>&lt;tr class="style3" &gt;&lt;td&gt;&lt;/td&gt;&lt;td&gt;&lt;a href="http://iowagravestones.org/gs_view.php?id=472314" Target="GPP"&gt;P&lt;/a&gt;&lt;/td&gt;   &lt;td&gt;&lt;/td&gt;&lt;td&gt;Roed, Evelyn V&lt;/td&gt;&lt;td&gt;1908&lt;/td&gt;&lt;td&gt;1977&lt;/td&gt;&lt;td&gt;&lt;/td&gt;</v>
      </c>
      <c r="P303" s="4" t="str">
        <f t="shared" si="21"/>
        <v>Roed, Evelyn V</v>
      </c>
      <c r="Q303" s="2" t="str">
        <f t="shared" si="22"/>
        <v>&lt;td&gt;&lt;a href="http://iowagravestones.org/gs_view.php?id=472314" Target="GPP"&gt;P&lt;/a&gt;&lt;/td&gt;</v>
      </c>
      <c r="R303" s="2" t="str">
        <f t="shared" si="23"/>
        <v xml:space="preserve">   &lt;td&gt;&lt;/td&gt;</v>
      </c>
      <c r="S303" s="2" t="str">
        <f t="shared" si="24"/>
        <v>&lt;td&gt;&lt;/td&gt;</v>
      </c>
      <c r="T303" s="4" t="s">
        <v>65</v>
      </c>
      <c r="U303" s="42"/>
    </row>
    <row r="304" spans="1:21" x14ac:dyDescent="0.25">
      <c r="A304" s="1">
        <v>1870</v>
      </c>
      <c r="B304" s="19" t="s">
        <v>713</v>
      </c>
      <c r="C304" s="28" t="s">
        <v>454</v>
      </c>
      <c r="D304" s="28" t="s">
        <v>455</v>
      </c>
      <c r="E304" s="19"/>
      <c r="F304" s="18">
        <v>472096</v>
      </c>
      <c r="G304" s="18"/>
      <c r="H304" s="18"/>
      <c r="I304" s="18"/>
      <c r="J304" s="18"/>
      <c r="K304" s="18"/>
      <c r="L304" s="18"/>
      <c r="N304" s="23"/>
      <c r="O304" s="2" t="str">
        <f t="shared" si="20"/>
        <v>&lt;tr class="style3" &gt;&lt;td&gt;&lt;/td&gt;&lt;td&gt;&lt;a href="http://iowagravestones.org/gs_view.php?id=472096" Target="GPP"&gt;P&lt;/a&gt;&lt;/td&gt;   &lt;td&gt;&lt;/td&gt;&lt;td&gt;Roed, Hilma Beatres&lt;/td&gt;&lt;td&gt;June 13, 1913&lt;/td&gt;&lt;td&gt;June 23, 1915&lt;/td&gt;&lt;td&gt;&lt;/td&gt;</v>
      </c>
      <c r="P304" s="4" t="str">
        <f t="shared" si="21"/>
        <v>Roed, Hilma Beatres</v>
      </c>
      <c r="Q304" s="2" t="str">
        <f t="shared" si="22"/>
        <v>&lt;td&gt;&lt;a href="http://iowagravestones.org/gs_view.php?id=472096" Target="GPP"&gt;P&lt;/a&gt;&lt;/td&gt;</v>
      </c>
      <c r="R304" s="2" t="str">
        <f t="shared" si="23"/>
        <v xml:space="preserve">   &lt;td&gt;&lt;/td&gt;</v>
      </c>
      <c r="S304" s="2" t="str">
        <f t="shared" si="24"/>
        <v>&lt;td&gt;&lt;/td&gt;</v>
      </c>
      <c r="T304" s="4" t="s">
        <v>65</v>
      </c>
      <c r="U304" s="42"/>
    </row>
    <row r="305" spans="1:21" x14ac:dyDescent="0.25">
      <c r="A305" s="1">
        <v>1870</v>
      </c>
      <c r="B305" s="19" t="s">
        <v>714</v>
      </c>
      <c r="C305" s="28" t="s">
        <v>184</v>
      </c>
      <c r="D305" s="28" t="s">
        <v>412</v>
      </c>
      <c r="E305" s="19"/>
      <c r="F305" s="18">
        <v>472313</v>
      </c>
      <c r="G305" s="18"/>
      <c r="H305" s="18"/>
      <c r="I305" s="18"/>
      <c r="J305" s="18"/>
      <c r="K305" s="18"/>
      <c r="L305" s="18"/>
      <c r="N305" s="23"/>
      <c r="O305" s="2" t="str">
        <f t="shared" si="20"/>
        <v>&lt;tr class="style3" &gt;&lt;td&gt;&lt;/td&gt;&lt;td&gt;&lt;a href="http://iowagravestones.org/gs_view.php?id=472313" Target="GPP"&gt;P&lt;/a&gt;&lt;/td&gt;   &lt;td&gt;&lt;/td&gt;&lt;td&gt;Roed, Knute H&lt;/td&gt;&lt;td&gt;1906&lt;/td&gt;&lt;td&gt;1999&lt;/td&gt;&lt;td&gt;&lt;/td&gt;</v>
      </c>
      <c r="P305" s="4" t="str">
        <f t="shared" si="21"/>
        <v>Roed, Knute H</v>
      </c>
      <c r="Q305" s="2" t="str">
        <f t="shared" si="22"/>
        <v>&lt;td&gt;&lt;a href="http://iowagravestones.org/gs_view.php?id=472313" Target="GPP"&gt;P&lt;/a&gt;&lt;/td&gt;</v>
      </c>
      <c r="R305" s="2" t="str">
        <f t="shared" si="23"/>
        <v xml:space="preserve">   &lt;td&gt;&lt;/td&gt;</v>
      </c>
      <c r="S305" s="2" t="str">
        <f t="shared" si="24"/>
        <v>&lt;td&gt;&lt;/td&gt;</v>
      </c>
      <c r="T305" s="4" t="s">
        <v>65</v>
      </c>
      <c r="U305" s="42"/>
    </row>
    <row r="306" spans="1:21" x14ac:dyDescent="0.25">
      <c r="A306" s="1">
        <v>1870</v>
      </c>
      <c r="B306" s="19" t="s">
        <v>715</v>
      </c>
      <c r="C306" s="28" t="s">
        <v>342</v>
      </c>
      <c r="D306" s="28" t="s">
        <v>192</v>
      </c>
      <c r="E306" s="19"/>
      <c r="F306" s="18">
        <v>472110</v>
      </c>
      <c r="G306" s="18"/>
      <c r="H306" s="18"/>
      <c r="I306" s="18"/>
      <c r="J306" s="18"/>
      <c r="K306" s="18"/>
      <c r="L306" s="18"/>
      <c r="N306" s="23"/>
      <c r="O306" s="2" t="str">
        <f t="shared" si="20"/>
        <v>&lt;tr class="style3" &gt;&lt;td&gt;&lt;/td&gt;&lt;td&gt;&lt;a href="http://iowagravestones.org/gs_view.php?id=472110" Target="GPP"&gt;P&lt;/a&gt;&lt;/td&gt;   &lt;td&gt;&lt;/td&gt;&lt;td&gt;Roed, Linda L&lt;/td&gt;&lt;td&gt;1944&lt;/td&gt;&lt;td&gt;1985&lt;/td&gt;&lt;td&gt;&lt;/td&gt;</v>
      </c>
      <c r="P306" s="4" t="str">
        <f t="shared" si="21"/>
        <v>Roed, Linda L</v>
      </c>
      <c r="Q306" s="2" t="str">
        <f t="shared" si="22"/>
        <v>&lt;td&gt;&lt;a href="http://iowagravestones.org/gs_view.php?id=472110" Target="GPP"&gt;P&lt;/a&gt;&lt;/td&gt;</v>
      </c>
      <c r="R306" s="2" t="str">
        <f t="shared" si="23"/>
        <v xml:space="preserve">   &lt;td&gt;&lt;/td&gt;</v>
      </c>
      <c r="S306" s="2" t="str">
        <f t="shared" si="24"/>
        <v>&lt;td&gt;&lt;/td&gt;</v>
      </c>
      <c r="T306" s="4" t="s">
        <v>65</v>
      </c>
      <c r="U306" s="42"/>
    </row>
    <row r="307" spans="1:21" x14ac:dyDescent="0.25">
      <c r="A307" s="1">
        <v>1870</v>
      </c>
      <c r="B307" s="19" t="s">
        <v>716</v>
      </c>
      <c r="C307" s="28" t="s">
        <v>456</v>
      </c>
      <c r="D307" s="28" t="s">
        <v>446</v>
      </c>
      <c r="E307" s="19"/>
      <c r="F307" s="18">
        <v>472098</v>
      </c>
      <c r="G307" s="18"/>
      <c r="H307" s="18"/>
      <c r="I307" s="18"/>
      <c r="J307" s="18"/>
      <c r="K307" s="18"/>
      <c r="L307" s="18"/>
      <c r="N307" s="23"/>
      <c r="O307" s="2" t="str">
        <f t="shared" si="20"/>
        <v>&lt;tr class="style3" &gt;&lt;td&gt;&lt;/td&gt;&lt;td&gt;&lt;a href="http://iowagravestones.org/gs_view.php?id=472098" Target="GPP"&gt;P&lt;/a&gt;&lt;/td&gt;   &lt;td&gt;&lt;/td&gt;&lt;td&gt;Roed, Mathilda&lt;/td&gt;&lt;td&gt;1878&lt;/td&gt;&lt;td&gt;1943&lt;/td&gt;&lt;td&gt;&lt;/td&gt;</v>
      </c>
      <c r="P307" s="4" t="str">
        <f t="shared" si="21"/>
        <v>Roed, Mathilda</v>
      </c>
      <c r="Q307" s="2" t="str">
        <f t="shared" si="22"/>
        <v>&lt;td&gt;&lt;a href="http://iowagravestones.org/gs_view.php?id=472098" Target="GPP"&gt;P&lt;/a&gt;&lt;/td&gt;</v>
      </c>
      <c r="R307" s="2" t="str">
        <f t="shared" si="23"/>
        <v xml:space="preserve">   &lt;td&gt;&lt;/td&gt;</v>
      </c>
      <c r="S307" s="2" t="str">
        <f t="shared" si="24"/>
        <v>&lt;td&gt;&lt;/td&gt;</v>
      </c>
      <c r="T307" s="4" t="s">
        <v>65</v>
      </c>
      <c r="U307" s="42"/>
    </row>
    <row r="308" spans="1:21" x14ac:dyDescent="0.25">
      <c r="A308" s="1">
        <v>1870</v>
      </c>
      <c r="B308" s="19" t="s">
        <v>717</v>
      </c>
      <c r="C308" s="28" t="s">
        <v>184</v>
      </c>
      <c r="D308" s="28" t="s">
        <v>457</v>
      </c>
      <c r="E308" s="19"/>
      <c r="F308" s="18">
        <v>472477</v>
      </c>
      <c r="G308" s="18"/>
      <c r="H308" s="18"/>
      <c r="I308" s="18"/>
      <c r="J308" s="18"/>
      <c r="K308" s="18"/>
      <c r="L308" s="18"/>
      <c r="N308" s="23"/>
      <c r="O308" s="2" t="str">
        <f t="shared" si="20"/>
        <v>&lt;tr class="style3" &gt;&lt;td&gt;&lt;/td&gt;&lt;td&gt;&lt;a href="http://iowagravestones.org/gs_view.php?id=472477" Target="GPP"&gt;P&lt;/a&gt;&lt;/td&gt;   &lt;td&gt;&lt;/td&gt;&lt;td&gt;Roney, Annie L&lt;/td&gt;&lt;td&gt;1906&lt;/td&gt;&lt;td&gt;1996&lt;/td&gt;&lt;td&gt;&lt;/td&gt;</v>
      </c>
      <c r="P308" s="4" t="str">
        <f t="shared" si="21"/>
        <v>Roney, Annie L</v>
      </c>
      <c r="Q308" s="2" t="str">
        <f t="shared" si="22"/>
        <v>&lt;td&gt;&lt;a href="http://iowagravestones.org/gs_view.php?id=472477" Target="GPP"&gt;P&lt;/a&gt;&lt;/td&gt;</v>
      </c>
      <c r="R308" s="2" t="str">
        <f t="shared" si="23"/>
        <v xml:space="preserve">   &lt;td&gt;&lt;/td&gt;</v>
      </c>
      <c r="S308" s="2" t="str">
        <f t="shared" si="24"/>
        <v>&lt;td&gt;&lt;/td&gt;</v>
      </c>
      <c r="T308" s="4" t="s">
        <v>65</v>
      </c>
      <c r="U308" s="42"/>
    </row>
    <row r="309" spans="1:21" x14ac:dyDescent="0.25">
      <c r="A309" s="1">
        <v>1870</v>
      </c>
      <c r="B309" s="19" t="s">
        <v>718</v>
      </c>
      <c r="C309" s="28" t="s">
        <v>244</v>
      </c>
      <c r="D309" s="28" t="s">
        <v>457</v>
      </c>
      <c r="E309" s="19"/>
      <c r="F309" s="18">
        <v>472476</v>
      </c>
      <c r="G309" s="18"/>
      <c r="H309" s="18"/>
      <c r="I309" s="18"/>
      <c r="J309" s="18"/>
      <c r="K309" s="18"/>
      <c r="L309" s="18"/>
      <c r="N309" s="23"/>
      <c r="O309" s="2" t="str">
        <f t="shared" si="20"/>
        <v>&lt;tr class="style3" &gt;&lt;td&gt;&lt;/td&gt;&lt;td&gt;&lt;a href="http://iowagravestones.org/gs_view.php?id=472476" Target="GPP"&gt;P&lt;/a&gt;&lt;/td&gt;   &lt;td&gt;&lt;/td&gt;&lt;td&gt;Roney, James E&lt;/td&gt;&lt;td&gt;1908&lt;/td&gt;&lt;td&gt;1996&lt;/td&gt;&lt;td&gt;&lt;/td&gt;</v>
      </c>
      <c r="P309" s="4" t="str">
        <f t="shared" si="21"/>
        <v>Roney, James E</v>
      </c>
      <c r="Q309" s="2" t="str">
        <f t="shared" si="22"/>
        <v>&lt;td&gt;&lt;a href="http://iowagravestones.org/gs_view.php?id=472476" Target="GPP"&gt;P&lt;/a&gt;&lt;/td&gt;</v>
      </c>
      <c r="R309" s="2" t="str">
        <f t="shared" si="23"/>
        <v xml:space="preserve">   &lt;td&gt;&lt;/td&gt;</v>
      </c>
      <c r="S309" s="2" t="str">
        <f t="shared" si="24"/>
        <v>&lt;td&gt;&lt;/td&gt;</v>
      </c>
      <c r="T309" s="4" t="s">
        <v>65</v>
      </c>
      <c r="U309" s="42"/>
    </row>
    <row r="310" spans="1:21" ht="15.75" x14ac:dyDescent="0.25">
      <c r="A310" s="1">
        <v>1870</v>
      </c>
      <c r="B310" s="26" t="s">
        <v>31</v>
      </c>
      <c r="C310" s="27" t="s">
        <v>5</v>
      </c>
      <c r="D310" s="27" t="s">
        <v>6</v>
      </c>
      <c r="E310" s="27" t="s">
        <v>7</v>
      </c>
      <c r="F310" s="17"/>
      <c r="G310" s="17"/>
      <c r="H310" s="17"/>
      <c r="I310" s="17"/>
      <c r="J310" s="17"/>
      <c r="K310" s="17"/>
      <c r="L310" s="17"/>
      <c r="M310" s="17"/>
      <c r="N310" s="23"/>
      <c r="O310" s="2" t="str">
        <f t="shared" si="20"/>
        <v>&lt;tr class="style3" &gt;&lt;td&gt;&lt;/td&gt;&lt;td&gt;&lt;/td&gt;   &lt;td&gt;&lt;/td&gt;&lt;td&gt;Saaa                            Names&lt;/td&gt;&lt;td&gt;Birth Date&lt;/td&gt;&lt;td&gt;Death Date&lt;/td&gt;&lt;td&gt;Inscription/Contributor's comment&lt;/td&gt;</v>
      </c>
      <c r="P310" s="4" t="str">
        <f t="shared" si="21"/>
        <v>Saaa                            Names</v>
      </c>
      <c r="Q310" s="2" t="str">
        <f t="shared" si="22"/>
        <v>&lt;td&gt;&lt;/td&gt;</v>
      </c>
      <c r="R310" s="2" t="str">
        <f t="shared" si="23"/>
        <v xml:space="preserve">   &lt;td&gt;&lt;/td&gt;</v>
      </c>
      <c r="S310" s="2" t="str">
        <f t="shared" si="24"/>
        <v>&lt;td&gt;&lt;/td&gt;</v>
      </c>
      <c r="T310" s="4" t="s">
        <v>65</v>
      </c>
      <c r="U310" s="42"/>
    </row>
    <row r="311" spans="1:21" x14ac:dyDescent="0.25">
      <c r="A311" s="1">
        <v>1870</v>
      </c>
      <c r="B311" s="19" t="s">
        <v>719</v>
      </c>
      <c r="C311" s="28" t="s">
        <v>458</v>
      </c>
      <c r="D311" s="28" t="s">
        <v>459</v>
      </c>
      <c r="E311" s="19"/>
      <c r="F311" s="18">
        <v>472496</v>
      </c>
      <c r="G311" s="18"/>
      <c r="H311" s="18"/>
      <c r="I311" s="18"/>
      <c r="J311" s="18"/>
      <c r="K311" s="18"/>
      <c r="L311" s="18"/>
      <c r="N311" s="23"/>
      <c r="O311" s="2" t="str">
        <f t="shared" si="20"/>
        <v>&lt;tr class="style3" &gt;&lt;td&gt;&lt;/td&gt;&lt;td&gt;&lt;a href="http://iowagravestones.org/gs_view.php?id=472496" Target="GPP"&gt;P&lt;/a&gt;&lt;/td&gt;   &lt;td&gt;&lt;/td&gt;&lt;td&gt;Schneider, Julia B&lt;/td&gt;&lt;td&gt;May 23, 1899&lt;/td&gt;&lt;td&gt;Aug. 25, 1997&lt;/td&gt;&lt;td&gt;&lt;/td&gt;</v>
      </c>
      <c r="P311" s="4" t="str">
        <f t="shared" si="21"/>
        <v>Schneider, Julia B</v>
      </c>
      <c r="Q311" s="2" t="str">
        <f t="shared" si="22"/>
        <v>&lt;td&gt;&lt;a href="http://iowagravestones.org/gs_view.php?id=472496" Target="GPP"&gt;P&lt;/a&gt;&lt;/td&gt;</v>
      </c>
      <c r="R311" s="2" t="str">
        <f t="shared" si="23"/>
        <v xml:space="preserve">   &lt;td&gt;&lt;/td&gt;</v>
      </c>
      <c r="S311" s="2" t="str">
        <f t="shared" si="24"/>
        <v>&lt;td&gt;&lt;/td&gt;</v>
      </c>
      <c r="T311" s="4" t="s">
        <v>65</v>
      </c>
      <c r="U311" s="42"/>
    </row>
    <row r="312" spans="1:21" x14ac:dyDescent="0.25">
      <c r="A312" s="1">
        <v>1870</v>
      </c>
      <c r="B312" s="19" t="s">
        <v>720</v>
      </c>
      <c r="C312" s="28" t="s">
        <v>215</v>
      </c>
      <c r="D312" s="28" t="s">
        <v>449</v>
      </c>
      <c r="E312" s="19"/>
      <c r="F312" s="18">
        <v>472343</v>
      </c>
      <c r="G312" s="18"/>
      <c r="H312" s="18"/>
      <c r="I312" s="18"/>
      <c r="J312" s="18"/>
      <c r="K312" s="18"/>
      <c r="L312" s="18"/>
      <c r="N312" s="23"/>
      <c r="O312" s="2" t="str">
        <f t="shared" si="20"/>
        <v>&lt;tr class="style3" &gt;&lt;td&gt;&lt;/td&gt;&lt;td&gt;&lt;a href="http://iowagravestones.org/gs_view.php?id=472343" Target="GPP"&gt;P&lt;/a&gt;&lt;/td&gt;   &lt;td&gt;&lt;/td&gt;&lt;td&gt;Severtsgaard, Claus A&lt;/td&gt;&lt;td&gt;1863&lt;/td&gt;&lt;td&gt;1938&lt;/td&gt;&lt;td&gt;&lt;/td&gt;</v>
      </c>
      <c r="P312" s="4" t="str">
        <f t="shared" si="21"/>
        <v>Severtsgaard, Claus A</v>
      </c>
      <c r="Q312" s="2" t="str">
        <f t="shared" si="22"/>
        <v>&lt;td&gt;&lt;a href="http://iowagravestones.org/gs_view.php?id=472343" Target="GPP"&gt;P&lt;/a&gt;&lt;/td&gt;</v>
      </c>
      <c r="R312" s="2" t="str">
        <f t="shared" si="23"/>
        <v xml:space="preserve">   &lt;td&gt;&lt;/td&gt;</v>
      </c>
      <c r="S312" s="2" t="str">
        <f t="shared" si="24"/>
        <v>&lt;td&gt;&lt;/td&gt;</v>
      </c>
      <c r="T312" s="4" t="s">
        <v>65</v>
      </c>
      <c r="U312" s="42"/>
    </row>
    <row r="313" spans="1:21" x14ac:dyDescent="0.25">
      <c r="A313" s="1">
        <v>1870</v>
      </c>
      <c r="B313" s="19" t="s">
        <v>721</v>
      </c>
      <c r="C313" s="28" t="s">
        <v>241</v>
      </c>
      <c r="D313" s="28" t="s">
        <v>233</v>
      </c>
      <c r="E313" s="19"/>
      <c r="F313" s="18">
        <v>472350</v>
      </c>
      <c r="G313" s="18"/>
      <c r="H313" s="18"/>
      <c r="I313" s="18"/>
      <c r="J313" s="18"/>
      <c r="K313" s="18"/>
      <c r="L313" s="18"/>
      <c r="N313" s="23"/>
      <c r="O313" s="2" t="str">
        <f t="shared" si="20"/>
        <v>&lt;tr class="style3" &gt;&lt;td&gt;&lt;/td&gt;&lt;td&gt;&lt;a href="http://iowagravestones.org/gs_view.php?id=472350" Target="GPP"&gt;P&lt;/a&gt;&lt;/td&gt;   &lt;td&gt;&lt;/td&gt;&lt;td&gt;Severtsgaard, James&lt;/td&gt;&lt;td&gt;1889&lt;/td&gt;&lt;td&gt;1931&lt;/td&gt;&lt;td&gt;&lt;/td&gt;</v>
      </c>
      <c r="P313" s="4" t="str">
        <f t="shared" si="21"/>
        <v>Severtsgaard, James</v>
      </c>
      <c r="Q313" s="2" t="str">
        <f t="shared" si="22"/>
        <v>&lt;td&gt;&lt;a href="http://iowagravestones.org/gs_view.php?id=472350" Target="GPP"&gt;P&lt;/a&gt;&lt;/td&gt;</v>
      </c>
      <c r="R313" s="2" t="str">
        <f t="shared" si="23"/>
        <v xml:space="preserve">   &lt;td&gt;&lt;/td&gt;</v>
      </c>
      <c r="S313" s="2" t="str">
        <f t="shared" si="24"/>
        <v>&lt;td&gt;&lt;/td&gt;</v>
      </c>
      <c r="T313" s="4" t="s">
        <v>65</v>
      </c>
      <c r="U313" s="42"/>
    </row>
    <row r="314" spans="1:21" x14ac:dyDescent="0.25">
      <c r="A314" s="1">
        <v>1870</v>
      </c>
      <c r="B314" s="19" t="s">
        <v>722</v>
      </c>
      <c r="C314" s="28" t="s">
        <v>84</v>
      </c>
      <c r="D314" s="28" t="s">
        <v>449</v>
      </c>
      <c r="E314" s="19"/>
      <c r="F314" s="18">
        <v>472352</v>
      </c>
      <c r="G314" s="18"/>
      <c r="H314" s="18"/>
      <c r="I314" s="18"/>
      <c r="J314" s="18"/>
      <c r="K314" s="18"/>
      <c r="L314" s="18"/>
      <c r="N314" s="23"/>
      <c r="O314" s="2" t="str">
        <f t="shared" si="20"/>
        <v>&lt;tr class="style3" &gt;&lt;td&gt;&lt;/td&gt;&lt;td&gt;&lt;a href="http://iowagravestones.org/gs_view.php?id=472352" Target="GPP"&gt;P&lt;/a&gt;&lt;/td&gt;   &lt;td&gt;&lt;/td&gt;&lt;td&gt;Severtsgaard, Jeanette&lt;/td&gt;&lt;td&gt;1920&lt;/td&gt;&lt;td&gt;1938&lt;/td&gt;&lt;td&gt;&lt;/td&gt;</v>
      </c>
      <c r="P314" s="4" t="str">
        <f t="shared" si="21"/>
        <v>Severtsgaard, Jeanette</v>
      </c>
      <c r="Q314" s="2" t="str">
        <f t="shared" si="22"/>
        <v>&lt;td&gt;&lt;a href="http://iowagravestones.org/gs_view.php?id=472352" Target="GPP"&gt;P&lt;/a&gt;&lt;/td&gt;</v>
      </c>
      <c r="R314" s="2" t="str">
        <f t="shared" si="23"/>
        <v xml:space="preserve">   &lt;td&gt;&lt;/td&gt;</v>
      </c>
      <c r="S314" s="2" t="str">
        <f t="shared" si="24"/>
        <v>&lt;td&gt;&lt;/td&gt;</v>
      </c>
      <c r="T314" s="4" t="s">
        <v>65</v>
      </c>
      <c r="U314" s="42"/>
    </row>
    <row r="315" spans="1:21" x14ac:dyDescent="0.25">
      <c r="A315" s="1">
        <v>1870</v>
      </c>
      <c r="B315" s="19" t="s">
        <v>723</v>
      </c>
      <c r="C315" s="28" t="s">
        <v>122</v>
      </c>
      <c r="D315" s="28" t="s">
        <v>243</v>
      </c>
      <c r="E315" s="19"/>
      <c r="F315" s="18">
        <v>472351</v>
      </c>
      <c r="G315" s="18"/>
      <c r="H315" s="18"/>
      <c r="I315" s="18"/>
      <c r="J315" s="18"/>
      <c r="K315" s="18"/>
      <c r="L315" s="18"/>
      <c r="N315" s="23"/>
      <c r="O315" s="2" t="str">
        <f t="shared" si="20"/>
        <v>&lt;tr class="style3" &gt;&lt;td&gt;&lt;/td&gt;&lt;td&gt;&lt;a href="http://iowagravestones.org/gs_view.php?id=472351" Target="GPP"&gt;P&lt;/a&gt;&lt;/td&gt;   &lt;td&gt;&lt;/td&gt;&lt;td&gt;Severtsgaard, Lydia&lt;/td&gt;&lt;td&gt;1893&lt;/td&gt;&lt;td&gt;1983&lt;/td&gt;&lt;td&gt;&lt;/td&gt;</v>
      </c>
      <c r="P315" s="4" t="str">
        <f t="shared" si="21"/>
        <v>Severtsgaard, Lydia</v>
      </c>
      <c r="Q315" s="2" t="str">
        <f t="shared" si="22"/>
        <v>&lt;td&gt;&lt;a href="http://iowagravestones.org/gs_view.php?id=472351" Target="GPP"&gt;P&lt;/a&gt;&lt;/td&gt;</v>
      </c>
      <c r="R315" s="2" t="str">
        <f t="shared" si="23"/>
        <v xml:space="preserve">   &lt;td&gt;&lt;/td&gt;</v>
      </c>
      <c r="S315" s="2" t="str">
        <f t="shared" si="24"/>
        <v>&lt;td&gt;&lt;/td&gt;</v>
      </c>
      <c r="T315" s="4" t="s">
        <v>65</v>
      </c>
      <c r="U315" s="42"/>
    </row>
    <row r="316" spans="1:21" x14ac:dyDescent="0.25">
      <c r="A316" s="1">
        <v>1870</v>
      </c>
      <c r="B316" s="19" t="s">
        <v>724</v>
      </c>
      <c r="C316" s="28" t="s">
        <v>249</v>
      </c>
      <c r="D316" s="28" t="s">
        <v>419</v>
      </c>
      <c r="E316" s="19"/>
      <c r="F316" s="18">
        <v>472456</v>
      </c>
      <c r="G316" s="18"/>
      <c r="H316" s="18"/>
      <c r="I316" s="18"/>
      <c r="J316" s="18"/>
      <c r="K316" s="18"/>
      <c r="L316" s="18"/>
      <c r="N316" s="23"/>
      <c r="O316" s="2" t="str">
        <f t="shared" si="20"/>
        <v>&lt;tr class="style3" &gt;&lt;td&gt;&lt;/td&gt;&lt;td&gt;&lt;a href="http://iowagravestones.org/gs_view.php?id=472456" Target="GPP"&gt;P&lt;/a&gt;&lt;/td&gt;   &lt;td&gt;&lt;/td&gt;&lt;td&gt;Sivertsgaard, Andrew&lt;/td&gt;&lt;td&gt;1891&lt;/td&gt;&lt;td&gt;1954&lt;/td&gt;&lt;td&gt;&lt;/td&gt;</v>
      </c>
      <c r="P316" s="4" t="str">
        <f t="shared" si="21"/>
        <v>Sivertsgaard, Andrew</v>
      </c>
      <c r="Q316" s="2" t="str">
        <f t="shared" si="22"/>
        <v>&lt;td&gt;&lt;a href="http://iowagravestones.org/gs_view.php?id=472456" Target="GPP"&gt;P&lt;/a&gt;&lt;/td&gt;</v>
      </c>
      <c r="R316" s="2" t="str">
        <f t="shared" si="23"/>
        <v xml:space="preserve">   &lt;td&gt;&lt;/td&gt;</v>
      </c>
      <c r="S316" s="2" t="str">
        <f t="shared" si="24"/>
        <v>&lt;td&gt;&lt;/td&gt;</v>
      </c>
      <c r="T316" s="4" t="s">
        <v>65</v>
      </c>
      <c r="U316" s="42"/>
    </row>
    <row r="317" spans="1:21" x14ac:dyDescent="0.25">
      <c r="A317" s="1">
        <v>1870</v>
      </c>
      <c r="B317" s="19" t="s">
        <v>725</v>
      </c>
      <c r="C317" s="28" t="s">
        <v>167</v>
      </c>
      <c r="D317" s="28" t="s">
        <v>385</v>
      </c>
      <c r="E317" s="19"/>
      <c r="F317" s="18">
        <v>472457</v>
      </c>
      <c r="G317" s="18"/>
      <c r="H317" s="18"/>
      <c r="I317" s="18"/>
      <c r="J317" s="18"/>
      <c r="K317" s="18"/>
      <c r="L317" s="18"/>
      <c r="N317" s="23"/>
      <c r="O317" s="2" t="str">
        <f t="shared" si="20"/>
        <v>&lt;tr class="style3" &gt;&lt;td&gt;&lt;/td&gt;&lt;td&gt;&lt;a href="http://iowagravestones.org/gs_view.php?id=472457" Target="GPP"&gt;P&lt;/a&gt;&lt;/td&gt;   &lt;td&gt;&lt;/td&gt;&lt;td&gt;Sivertsgaard, Johanna&lt;/td&gt;&lt;td&gt;1892&lt;/td&gt;&lt;td&gt;1974&lt;/td&gt;&lt;td&gt;&lt;/td&gt;</v>
      </c>
      <c r="P317" s="4" t="str">
        <f t="shared" si="21"/>
        <v>Sivertsgaard, Johanna</v>
      </c>
      <c r="Q317" s="2" t="str">
        <f t="shared" si="22"/>
        <v>&lt;td&gt;&lt;a href="http://iowagravestones.org/gs_view.php?id=472457" Target="GPP"&gt;P&lt;/a&gt;&lt;/td&gt;</v>
      </c>
      <c r="R317" s="2" t="str">
        <f t="shared" si="23"/>
        <v xml:space="preserve">   &lt;td&gt;&lt;/td&gt;</v>
      </c>
      <c r="S317" s="2" t="str">
        <f t="shared" si="24"/>
        <v>&lt;td&gt;&lt;/td&gt;</v>
      </c>
      <c r="T317" s="4" t="s">
        <v>65</v>
      </c>
      <c r="U317" s="42"/>
    </row>
    <row r="318" spans="1:21" x14ac:dyDescent="0.25">
      <c r="A318" s="1">
        <v>1870</v>
      </c>
      <c r="B318" s="19" t="s">
        <v>726</v>
      </c>
      <c r="C318" s="28" t="s">
        <v>460</v>
      </c>
      <c r="D318" s="28" t="s">
        <v>461</v>
      </c>
      <c r="E318" s="19"/>
      <c r="F318" s="18">
        <v>472410</v>
      </c>
      <c r="G318" s="18"/>
      <c r="H318" s="18"/>
      <c r="I318" s="18"/>
      <c r="J318" s="18"/>
      <c r="K318" s="18"/>
      <c r="L318" s="18"/>
      <c r="N318" s="23"/>
      <c r="O318" s="2" t="str">
        <f t="shared" si="20"/>
        <v>&lt;tr class="style3" &gt;&lt;td&gt;&lt;/td&gt;&lt;td&gt;&lt;a href="http://iowagravestones.org/gs_view.php?id=472410" Target="GPP"&gt;P&lt;/a&gt;&lt;/td&gt;   &lt;td&gt;&lt;/td&gt;&lt;td&gt;Sola, Mildred&lt;/td&gt;&lt;td&gt;July 11, 1911&lt;/td&gt;&lt;td&gt;Nov. 1, 1954&lt;/td&gt;&lt;td&gt;&lt;/td&gt;</v>
      </c>
      <c r="P318" s="4" t="str">
        <f t="shared" si="21"/>
        <v>Sola, Mildred</v>
      </c>
      <c r="Q318" s="2" t="str">
        <f t="shared" si="22"/>
        <v>&lt;td&gt;&lt;a href="http://iowagravestones.org/gs_view.php?id=472410" Target="GPP"&gt;P&lt;/a&gt;&lt;/td&gt;</v>
      </c>
      <c r="R318" s="2" t="str">
        <f t="shared" si="23"/>
        <v xml:space="preserve">   &lt;td&gt;&lt;/td&gt;</v>
      </c>
      <c r="S318" s="2" t="str">
        <f t="shared" si="24"/>
        <v>&lt;td&gt;&lt;/td&gt;</v>
      </c>
      <c r="T318" s="4" t="s">
        <v>65</v>
      </c>
      <c r="U318" s="42"/>
    </row>
    <row r="319" spans="1:21" x14ac:dyDescent="0.25">
      <c r="A319" s="1">
        <v>1870</v>
      </c>
      <c r="B319" s="19" t="s">
        <v>727</v>
      </c>
      <c r="C319" s="28" t="s">
        <v>462</v>
      </c>
      <c r="D319" s="28" t="s">
        <v>462</v>
      </c>
      <c r="E319" s="19"/>
      <c r="F319" s="18">
        <v>472464</v>
      </c>
      <c r="G319" s="18"/>
      <c r="H319" s="18"/>
      <c r="I319" s="18"/>
      <c r="J319" s="18"/>
      <c r="K319" s="18"/>
      <c r="L319" s="18"/>
      <c r="N319" s="23"/>
      <c r="O319" s="2" t="str">
        <f t="shared" si="20"/>
        <v>&lt;tr class="style3" &gt;&lt;td&gt;&lt;/td&gt;&lt;td&gt;&lt;a href="http://iowagravestones.org/gs_view.php?id=472464" Target="GPP"&gt;P&lt;/a&gt;&lt;/td&gt;   &lt;td&gt;&lt;/td&gt;&lt;td&gt;Stortz, Sharon Kay&lt;/td&gt;&lt;td&gt;June 24, 1949&lt;/td&gt;&lt;td&gt;June 24, 1949&lt;/td&gt;&lt;td&gt;&lt;/td&gt;</v>
      </c>
      <c r="P319" s="4" t="str">
        <f t="shared" si="21"/>
        <v>Stortz, Sharon Kay</v>
      </c>
      <c r="Q319" s="2" t="str">
        <f t="shared" si="22"/>
        <v>&lt;td&gt;&lt;a href="http://iowagravestones.org/gs_view.php?id=472464" Target="GPP"&gt;P&lt;/a&gt;&lt;/td&gt;</v>
      </c>
      <c r="R319" s="2" t="str">
        <f t="shared" si="23"/>
        <v xml:space="preserve">   &lt;td&gt;&lt;/td&gt;</v>
      </c>
      <c r="S319" s="2" t="str">
        <f t="shared" si="24"/>
        <v>&lt;td&gt;&lt;/td&gt;</v>
      </c>
      <c r="T319" s="4" t="s">
        <v>65</v>
      </c>
      <c r="U319" s="42"/>
    </row>
    <row r="320" spans="1:21" x14ac:dyDescent="0.25">
      <c r="A320" s="1">
        <v>1870</v>
      </c>
      <c r="B320" s="19" t="s">
        <v>728</v>
      </c>
      <c r="C320" s="28" t="s">
        <v>85</v>
      </c>
      <c r="D320" s="28" t="s">
        <v>463</v>
      </c>
      <c r="E320" s="19"/>
      <c r="F320" s="18">
        <v>472463</v>
      </c>
      <c r="G320" s="18"/>
      <c r="H320" s="18"/>
      <c r="I320" s="18"/>
      <c r="J320" s="18"/>
      <c r="K320" s="18"/>
      <c r="L320" s="18"/>
      <c r="N320" s="23"/>
      <c r="O320" s="2" t="str">
        <f t="shared" si="20"/>
        <v>&lt;tr class="style3" &gt;&lt;td&gt;&lt;/td&gt;&lt;td&gt;&lt;a href="http://iowagravestones.org/gs_view.php?id=472463" Target="GPP"&gt;P&lt;/a&gt;&lt;/td&gt;   &lt;td&gt;&lt;/td&gt;&lt;td&gt;Stortz, Virgil R&lt;/td&gt;&lt;td&gt;1924&lt;/td&gt;&lt;td&gt;2005&lt;/td&gt;&lt;td&gt;&lt;/td&gt;</v>
      </c>
      <c r="P320" s="4" t="str">
        <f t="shared" si="21"/>
        <v>Stortz, Virgil R</v>
      </c>
      <c r="Q320" s="2" t="str">
        <f t="shared" si="22"/>
        <v>&lt;td&gt;&lt;a href="http://iowagravestones.org/gs_view.php?id=472463" Target="GPP"&gt;P&lt;/a&gt;&lt;/td&gt;</v>
      </c>
      <c r="R320" s="2" t="str">
        <f t="shared" si="23"/>
        <v xml:space="preserve">   &lt;td&gt;&lt;/td&gt;</v>
      </c>
      <c r="S320" s="2" t="str">
        <f t="shared" si="24"/>
        <v>&lt;td&gt;&lt;/td&gt;</v>
      </c>
      <c r="T320" s="4" t="s">
        <v>65</v>
      </c>
      <c r="U320" s="42"/>
    </row>
    <row r="321" spans="1:21" x14ac:dyDescent="0.25">
      <c r="A321" s="1">
        <v>1870</v>
      </c>
      <c r="B321" s="19" t="s">
        <v>729</v>
      </c>
      <c r="C321" s="28" t="s">
        <v>464</v>
      </c>
      <c r="D321" s="28" t="s">
        <v>465</v>
      </c>
      <c r="E321" s="19"/>
      <c r="F321" s="18">
        <v>472258</v>
      </c>
      <c r="G321" s="18"/>
      <c r="H321" s="18"/>
      <c r="I321" s="18"/>
      <c r="J321" s="18"/>
      <c r="K321" s="18"/>
      <c r="L321" s="18"/>
      <c r="N321" s="23"/>
      <c r="O321" s="2" t="str">
        <f t="shared" si="20"/>
        <v>&lt;tr class="style3" &gt;&lt;td&gt;&lt;/td&gt;&lt;td&gt;&lt;a href="http://iowagravestones.org/gs_view.php?id=472258" Target="GPP"&gt;P&lt;/a&gt;&lt;/td&gt;   &lt;td&gt;&lt;/td&gt;&lt;td&gt;Surly, Martha&lt;/td&gt;&lt;td&gt;Apr 18, 1890&lt;/td&gt;&lt;td&gt;Mar. 10, 1959&lt;/td&gt;&lt;td&gt;&lt;/td&gt;</v>
      </c>
      <c r="P321" s="4" t="str">
        <f t="shared" si="21"/>
        <v>Surly, Martha</v>
      </c>
      <c r="Q321" s="2" t="str">
        <f t="shared" si="22"/>
        <v>&lt;td&gt;&lt;a href="http://iowagravestones.org/gs_view.php?id=472258" Target="GPP"&gt;P&lt;/a&gt;&lt;/td&gt;</v>
      </c>
      <c r="R321" s="2" t="str">
        <f t="shared" si="23"/>
        <v xml:space="preserve">   &lt;td&gt;&lt;/td&gt;</v>
      </c>
      <c r="S321" s="2" t="str">
        <f t="shared" si="24"/>
        <v>&lt;td&gt;&lt;/td&gt;</v>
      </c>
      <c r="T321" s="4" t="s">
        <v>65</v>
      </c>
      <c r="U321" s="42"/>
    </row>
    <row r="322" spans="1:21" x14ac:dyDescent="0.25">
      <c r="A322" s="1">
        <v>1870</v>
      </c>
      <c r="B322" s="19" t="s">
        <v>730</v>
      </c>
      <c r="C322" s="28" t="s">
        <v>84</v>
      </c>
      <c r="D322" s="28" t="s">
        <v>58</v>
      </c>
      <c r="E322" s="19"/>
      <c r="F322" s="18">
        <v>472259</v>
      </c>
      <c r="G322" s="18"/>
      <c r="H322" s="18"/>
      <c r="I322" s="18"/>
      <c r="J322" s="18"/>
      <c r="K322" s="18"/>
      <c r="L322" s="18"/>
      <c r="N322" s="23"/>
      <c r="O322" s="2" t="str">
        <f t="shared" ref="O322:O356" si="25">IF(A322="S",CONCATENATE(Y$1,MID(B322,1,1),Z$1),CONCATENATE("&lt;tr class=""style3"" &gt;",S322,Q322,R322,"&lt;td&gt;",P322,"&lt;/td&gt;&lt;td&gt;",C322,"&lt;/td&gt;&lt;td&gt;",D322,"&lt;/td&gt;&lt;td&gt;",E322,"&lt;/td&gt;"))</f>
        <v>&lt;tr class="style3" &gt;&lt;td&gt;&lt;/td&gt;&lt;td&gt;&lt;a href="http://iowagravestones.org/gs_view.php?id=472259" Target="GPP"&gt;P&lt;/a&gt;&lt;/td&gt;   &lt;td&gt;&lt;/td&gt;&lt;td&gt;Surly, Palmer M&lt;/td&gt;&lt;td&gt;1920&lt;/td&gt;&lt;td&gt;1925&lt;/td&gt;&lt;td&gt;&lt;/td&gt;</v>
      </c>
      <c r="P322" s="4" t="str">
        <f t="shared" ref="P322:P356" si="26">IF(I322="",B322,CONCATENATE("&lt;a href=""../../CemWeb Pages/WP",I322,".htm""&gt;",B322,"&lt;img src=""../zimages/cam.gif"" alt=""picture"" BORDER=0&gt;"))</f>
        <v>Surly, Palmer M</v>
      </c>
      <c r="Q322" s="2" t="str">
        <f t="shared" ref="Q322:Q356" si="27">IF(F322="","&lt;td&gt;&lt;/td&gt;",CONCATENATE("&lt;td&gt;&lt;a href=""http://iowagravestones.org/gs_view.php?id=",F322,""" Target=""GPP""&gt;P&lt;/a&gt;&lt;/td&gt;"))</f>
        <v>&lt;td&gt;&lt;a href="http://iowagravestones.org/gs_view.php?id=472259" Target="GPP"&gt;P&lt;/a&gt;&lt;/td&gt;</v>
      </c>
      <c r="R322" s="2" t="str">
        <f t="shared" ref="R322:R356" si="28">IF(H322="","   &lt;td&gt;&lt;/td&gt;",CONCATENATE("   &lt;td&gt;&lt;a href=""http://iagenweb.org/boards/",G322,"/obituaries/index.cgi?read=",H322,""" Target=""Obits""&gt;O&lt;/a&gt;&lt;/td&gt;"))</f>
        <v xml:space="preserve">   &lt;td&gt;&lt;/td&gt;</v>
      </c>
      <c r="S322" s="2" t="str">
        <f t="shared" ref="S322:S356" si="29">IF(M322="","&lt;td&gt;&lt;/td&gt;",CONCATENATE("&lt;td&gt;&lt;a href=""http://iowawpagraves.org/view.php?id=",M322,""" target=""WPA""&gt;W&lt;/a&gt;&lt;/td&gt;"))</f>
        <v>&lt;td&gt;&lt;/td&gt;</v>
      </c>
      <c r="T322" s="4" t="s">
        <v>65</v>
      </c>
      <c r="U322" s="42"/>
    </row>
    <row r="323" spans="1:21" x14ac:dyDescent="0.25">
      <c r="A323" s="1">
        <v>1870</v>
      </c>
      <c r="B323" s="19" t="s">
        <v>793</v>
      </c>
      <c r="C323" s="33" t="s">
        <v>125</v>
      </c>
      <c r="D323" s="28" t="s">
        <v>466</v>
      </c>
      <c r="E323" s="19" t="s">
        <v>65</v>
      </c>
      <c r="F323" s="18">
        <v>472257</v>
      </c>
      <c r="G323" s="18"/>
      <c r="H323" s="18"/>
      <c r="I323" s="18"/>
      <c r="J323" s="18"/>
      <c r="K323" s="18"/>
      <c r="L323" s="18"/>
      <c r="M323" s="34">
        <v>215270</v>
      </c>
      <c r="N323" s="23"/>
      <c r="O323" s="2" t="str">
        <f t="shared" si="25"/>
        <v>&lt;tr class="style3" &gt;&lt;td&gt;&lt;a href="http://iowawpagraves.org/view.php?id=215270" target="WPA"&gt;W&lt;/a&gt;&lt;/td&gt;&lt;td&gt;&lt;a href="http://iowagravestones.org/gs_view.php?id=472257" Target="GPP"&gt;P&lt;/a&gt;&lt;/td&gt;   &lt;td&gt;&lt;/td&gt;&lt;td&gt;Surly, Peter L.&lt;/td&gt;&lt;td&gt;Aug 4, 1893&lt;/td&gt;&lt;td&gt;June 12, 1936&lt;/td&gt;&lt;td&gt; &lt;/td&gt;</v>
      </c>
      <c r="P323" s="4" t="str">
        <f t="shared" si="26"/>
        <v>Surly, Peter L.</v>
      </c>
      <c r="Q323" s="2" t="str">
        <f t="shared" si="27"/>
        <v>&lt;td&gt;&lt;a href="http://iowagravestones.org/gs_view.php?id=472257" Target="GPP"&gt;P&lt;/a&gt;&lt;/td&gt;</v>
      </c>
      <c r="R323" s="2" t="str">
        <f t="shared" si="28"/>
        <v xml:space="preserve">   &lt;td&gt;&lt;/td&gt;</v>
      </c>
      <c r="S323" s="2" t="str">
        <f t="shared" si="29"/>
        <v>&lt;td&gt;&lt;a href="http://iowawpagraves.org/view.php?id=215270" target="WPA"&gt;W&lt;/a&gt;&lt;/td&gt;</v>
      </c>
      <c r="T323" s="4" t="s">
        <v>65</v>
      </c>
      <c r="U323" s="42"/>
    </row>
    <row r="324" spans="1:21" x14ac:dyDescent="0.25">
      <c r="A324" s="1">
        <v>1870</v>
      </c>
      <c r="B324" s="19" t="s">
        <v>731</v>
      </c>
      <c r="C324" s="28" t="s">
        <v>467</v>
      </c>
      <c r="D324" s="28" t="s">
        <v>446</v>
      </c>
      <c r="E324" s="19"/>
      <c r="F324" s="18">
        <v>472260</v>
      </c>
      <c r="G324" s="18"/>
      <c r="H324" s="18"/>
      <c r="I324" s="18"/>
      <c r="J324" s="18"/>
      <c r="K324" s="18"/>
      <c r="L324" s="18"/>
      <c r="N324" s="23"/>
      <c r="O324" s="2" t="str">
        <f t="shared" si="25"/>
        <v>&lt;tr class="style3" &gt;&lt;td&gt;&lt;/td&gt;&lt;td&gt;&lt;a href="http://iowagravestones.org/gs_view.php?id=472260" Target="GPP"&gt;P&lt;/a&gt;&lt;/td&gt;   &lt;td&gt;&lt;/td&gt;&lt;td&gt;Svendsen, Christen&lt;/td&gt;&lt;td&gt;1860&lt;/td&gt;&lt;td&gt;1943&lt;/td&gt;&lt;td&gt;&lt;/td&gt;</v>
      </c>
      <c r="P324" s="4" t="str">
        <f t="shared" si="26"/>
        <v>Svendsen, Christen</v>
      </c>
      <c r="Q324" s="2" t="str">
        <f t="shared" si="27"/>
        <v>&lt;td&gt;&lt;a href="http://iowagravestones.org/gs_view.php?id=472260" Target="GPP"&gt;P&lt;/a&gt;&lt;/td&gt;</v>
      </c>
      <c r="R324" s="2" t="str">
        <f t="shared" si="28"/>
        <v xml:space="preserve">   &lt;td&gt;&lt;/td&gt;</v>
      </c>
      <c r="S324" s="2" t="str">
        <f t="shared" si="29"/>
        <v>&lt;td&gt;&lt;/td&gt;</v>
      </c>
      <c r="T324" s="4" t="s">
        <v>65</v>
      </c>
      <c r="U324" s="42"/>
    </row>
    <row r="325" spans="1:21" x14ac:dyDescent="0.25">
      <c r="A325" s="1">
        <v>1870</v>
      </c>
      <c r="B325" s="19" t="s">
        <v>732</v>
      </c>
      <c r="C325" s="28" t="s">
        <v>324</v>
      </c>
      <c r="D325" s="28" t="s">
        <v>342</v>
      </c>
      <c r="E325" s="19"/>
      <c r="F325" s="18">
        <v>472261</v>
      </c>
      <c r="G325" s="18"/>
      <c r="H325" s="18"/>
      <c r="I325" s="18"/>
      <c r="J325" s="18"/>
      <c r="K325" s="18"/>
      <c r="L325" s="18"/>
      <c r="N325" s="23"/>
      <c r="O325" s="2" t="str">
        <f t="shared" si="25"/>
        <v>&lt;tr class="style3" &gt;&lt;td&gt;&lt;/td&gt;&lt;td&gt;&lt;a href="http://iowagravestones.org/gs_view.php?id=472261" Target="GPP"&gt;P&lt;/a&gt;&lt;/td&gt;   &lt;td&gt;&lt;/td&gt;&lt;td&gt;Svendsen, Emelia N&lt;/td&gt;&lt;td&gt;1865&lt;/td&gt;&lt;td&gt;1944&lt;/td&gt;&lt;td&gt;&lt;/td&gt;</v>
      </c>
      <c r="P325" s="4" t="str">
        <f t="shared" si="26"/>
        <v>Svendsen, Emelia N</v>
      </c>
      <c r="Q325" s="2" t="str">
        <f t="shared" si="27"/>
        <v>&lt;td&gt;&lt;a href="http://iowagravestones.org/gs_view.php?id=472261" Target="GPP"&gt;P&lt;/a&gt;&lt;/td&gt;</v>
      </c>
      <c r="R325" s="2" t="str">
        <f t="shared" si="28"/>
        <v xml:space="preserve">   &lt;td&gt;&lt;/td&gt;</v>
      </c>
      <c r="S325" s="2" t="str">
        <f t="shared" si="29"/>
        <v>&lt;td&gt;&lt;/td&gt;</v>
      </c>
      <c r="T325" s="4" t="s">
        <v>65</v>
      </c>
      <c r="U325" s="42"/>
    </row>
    <row r="326" spans="1:21" x14ac:dyDescent="0.25">
      <c r="A326" s="1">
        <v>1870</v>
      </c>
      <c r="B326" s="19" t="s">
        <v>733</v>
      </c>
      <c r="C326" s="28" t="s">
        <v>193</v>
      </c>
      <c r="D326" s="28" t="s">
        <v>468</v>
      </c>
      <c r="E326" s="19"/>
      <c r="F326" s="18">
        <v>472071</v>
      </c>
      <c r="G326" s="18"/>
      <c r="H326" s="18"/>
      <c r="I326" s="18"/>
      <c r="J326" s="18"/>
      <c r="K326" s="18"/>
      <c r="L326" s="18"/>
      <c r="N326" s="23"/>
      <c r="O326" s="2" t="str">
        <f t="shared" si="25"/>
        <v>&lt;tr class="style3" &gt;&lt;td&gt;&lt;/td&gt;&lt;td&gt;&lt;a href="http://iowagravestones.org/gs_view.php?id=472071" Target="GPP"&gt;P&lt;/a&gt;&lt;/td&gt;   &lt;td&gt;&lt;/td&gt;&lt;td&gt;Svendsen, Jordis&lt;/td&gt;&lt;td&gt;1904&lt;/td&gt;&lt;td&gt;1916&lt;/td&gt;&lt;td&gt;&lt;/td&gt;</v>
      </c>
      <c r="P326" s="4" t="str">
        <f t="shared" si="26"/>
        <v>Svendsen, Jordis</v>
      </c>
      <c r="Q326" s="2" t="str">
        <f t="shared" si="27"/>
        <v>&lt;td&gt;&lt;a href="http://iowagravestones.org/gs_view.php?id=472071" Target="GPP"&gt;P&lt;/a&gt;&lt;/td&gt;</v>
      </c>
      <c r="R326" s="2" t="str">
        <f t="shared" si="28"/>
        <v xml:space="preserve">   &lt;td&gt;&lt;/td&gt;</v>
      </c>
      <c r="S326" s="2" t="str">
        <f t="shared" si="29"/>
        <v>&lt;td&gt;&lt;/td&gt;</v>
      </c>
      <c r="T326" s="4" t="s">
        <v>65</v>
      </c>
      <c r="U326" s="42"/>
    </row>
    <row r="327" spans="1:21" x14ac:dyDescent="0.25">
      <c r="A327" s="1">
        <v>1870</v>
      </c>
      <c r="B327" s="19" t="s">
        <v>734</v>
      </c>
      <c r="C327" s="28" t="s">
        <v>194</v>
      </c>
      <c r="D327" s="28" t="s">
        <v>469</v>
      </c>
      <c r="E327" s="19"/>
      <c r="F327" s="18">
        <v>472404</v>
      </c>
      <c r="G327" s="18"/>
      <c r="H327" s="18"/>
      <c r="I327" s="18"/>
      <c r="J327" s="18"/>
      <c r="K327" s="18"/>
      <c r="L327" s="18"/>
      <c r="N327" s="23"/>
      <c r="O327" s="2" t="str">
        <f t="shared" si="25"/>
        <v>&lt;tr class="style3" &gt;&lt;td&gt;&lt;/td&gt;&lt;td&gt;&lt;a href="http://iowagravestones.org/gs_view.php?id=472404" Target="GPP"&gt;P&lt;/a&gt;&lt;/td&gt;   &lt;td&gt;&lt;/td&gt;&lt;td&gt;Svendson, B Marie&lt;/td&gt;&lt;td&gt;1913&lt;/td&gt;&lt;td&gt;1969&lt;/td&gt;&lt;td&gt;&lt;/td&gt;</v>
      </c>
      <c r="P327" s="4" t="str">
        <f t="shared" si="26"/>
        <v>Svendson, B Marie</v>
      </c>
      <c r="Q327" s="2" t="str">
        <f t="shared" si="27"/>
        <v>&lt;td&gt;&lt;a href="http://iowagravestones.org/gs_view.php?id=472404" Target="GPP"&gt;P&lt;/a&gt;&lt;/td&gt;</v>
      </c>
      <c r="R327" s="2" t="str">
        <f t="shared" si="28"/>
        <v xml:space="preserve">   &lt;td&gt;&lt;/td&gt;</v>
      </c>
      <c r="S327" s="2" t="str">
        <f t="shared" si="29"/>
        <v>&lt;td&gt;&lt;/td&gt;</v>
      </c>
      <c r="T327" s="4" t="s">
        <v>65</v>
      </c>
      <c r="U327" s="42"/>
    </row>
    <row r="328" spans="1:21" x14ac:dyDescent="0.25">
      <c r="A328" s="1">
        <v>1870</v>
      </c>
      <c r="B328" s="19" t="s">
        <v>735</v>
      </c>
      <c r="C328" s="28" t="s">
        <v>470</v>
      </c>
      <c r="D328" s="28" t="s">
        <v>470</v>
      </c>
      <c r="E328" s="19"/>
      <c r="F328" s="18">
        <v>472408</v>
      </c>
      <c r="G328" s="18"/>
      <c r="H328" s="18"/>
      <c r="I328" s="18"/>
      <c r="J328" s="18"/>
      <c r="K328" s="18"/>
      <c r="L328" s="18"/>
      <c r="N328" s="23"/>
      <c r="O328" s="2" t="str">
        <f t="shared" si="25"/>
        <v>&lt;tr class="style3" &gt;&lt;td&gt;&lt;/td&gt;&lt;td&gt;&lt;a href="http://iowagravestones.org/gs_view.php?id=472408" Target="GPP"&gt;P&lt;/a&gt;&lt;/td&gt;   &lt;td&gt;&lt;/td&gt;&lt;td&gt;Svendson, infant Son&lt;/td&gt;&lt;td&gt;Aug. 8, 1935&lt;/td&gt;&lt;td&gt;Aug. 8, 1935&lt;/td&gt;&lt;td&gt;&lt;/td&gt;</v>
      </c>
      <c r="P328" s="4" t="str">
        <f t="shared" si="26"/>
        <v>Svendson, infant Son</v>
      </c>
      <c r="Q328" s="2" t="str">
        <f t="shared" si="27"/>
        <v>&lt;td&gt;&lt;a href="http://iowagravestones.org/gs_view.php?id=472408" Target="GPP"&gt;P&lt;/a&gt;&lt;/td&gt;</v>
      </c>
      <c r="R328" s="2" t="str">
        <f t="shared" si="28"/>
        <v xml:space="preserve">   &lt;td&gt;&lt;/td&gt;</v>
      </c>
      <c r="S328" s="2" t="str">
        <f t="shared" si="29"/>
        <v>&lt;td&gt;&lt;/td&gt;</v>
      </c>
      <c r="T328" s="4" t="s">
        <v>65</v>
      </c>
      <c r="U328" s="42"/>
    </row>
    <row r="329" spans="1:21" x14ac:dyDescent="0.25">
      <c r="A329" s="1">
        <v>1870</v>
      </c>
      <c r="B329" s="19" t="s">
        <v>736</v>
      </c>
      <c r="C329" s="28" t="s">
        <v>447</v>
      </c>
      <c r="D329" s="28" t="s">
        <v>471</v>
      </c>
      <c r="E329" s="19"/>
      <c r="F329" s="18">
        <v>472412</v>
      </c>
      <c r="G329" s="18"/>
      <c r="H329" s="18"/>
      <c r="I329" s="18"/>
      <c r="J329" s="18"/>
      <c r="K329" s="18"/>
      <c r="L329" s="18"/>
      <c r="N329" s="23"/>
      <c r="O329" s="2" t="str">
        <f t="shared" si="25"/>
        <v>&lt;tr class="style3" &gt;&lt;td&gt;&lt;/td&gt;&lt;td&gt;&lt;a href="http://iowagravestones.org/gs_view.php?id=472412" Target="GPP"&gt;P&lt;/a&gt;&lt;/td&gt;   &lt;td&gt;&lt;/td&gt;&lt;td&gt;Svendson, Karl&lt;/td&gt;&lt;td&gt;1858&lt;/td&gt;&lt;td&gt;1937&lt;/td&gt;&lt;td&gt;&lt;/td&gt;</v>
      </c>
      <c r="P329" s="4" t="str">
        <f t="shared" si="26"/>
        <v>Svendson, Karl</v>
      </c>
      <c r="Q329" s="2" t="str">
        <f t="shared" si="27"/>
        <v>&lt;td&gt;&lt;a href="http://iowagravestones.org/gs_view.php?id=472412" Target="GPP"&gt;P&lt;/a&gt;&lt;/td&gt;</v>
      </c>
      <c r="R329" s="2" t="str">
        <f t="shared" si="28"/>
        <v xml:space="preserve">   &lt;td&gt;&lt;/td&gt;</v>
      </c>
      <c r="S329" s="2" t="str">
        <f t="shared" si="29"/>
        <v>&lt;td&gt;&lt;/td&gt;</v>
      </c>
      <c r="T329" s="4" t="s">
        <v>65</v>
      </c>
      <c r="U329" s="42"/>
    </row>
    <row r="330" spans="1:21" x14ac:dyDescent="0.25">
      <c r="A330" s="1">
        <v>1870</v>
      </c>
      <c r="B330" s="19" t="s">
        <v>737</v>
      </c>
      <c r="C330" s="28" t="s">
        <v>278</v>
      </c>
      <c r="D330" s="28" t="s">
        <v>449</v>
      </c>
      <c r="E330" s="19"/>
      <c r="F330" s="18">
        <v>472411</v>
      </c>
      <c r="G330" s="18"/>
      <c r="H330" s="18"/>
      <c r="I330" s="18"/>
      <c r="J330" s="18"/>
      <c r="K330" s="18"/>
      <c r="L330" s="18"/>
      <c r="N330" s="23"/>
      <c r="O330" s="2" t="str">
        <f t="shared" si="25"/>
        <v>&lt;tr class="style3" &gt;&lt;td&gt;&lt;/td&gt;&lt;td&gt;&lt;a href="http://iowagravestones.org/gs_view.php?id=472411" Target="GPP"&gt;P&lt;/a&gt;&lt;/td&gt;   &lt;td&gt;&lt;/td&gt;&lt;td&gt;Svendson, Nikoline&lt;/td&gt;&lt;td&gt;1874&lt;/td&gt;&lt;td&gt;1938&lt;/td&gt;&lt;td&gt;&lt;/td&gt;</v>
      </c>
      <c r="P330" s="4" t="str">
        <f t="shared" si="26"/>
        <v>Svendson, Nikoline</v>
      </c>
      <c r="Q330" s="2" t="str">
        <f t="shared" si="27"/>
        <v>&lt;td&gt;&lt;a href="http://iowagravestones.org/gs_view.php?id=472411" Target="GPP"&gt;P&lt;/a&gt;&lt;/td&gt;</v>
      </c>
      <c r="R330" s="2" t="str">
        <f t="shared" si="28"/>
        <v xml:space="preserve">   &lt;td&gt;&lt;/td&gt;</v>
      </c>
      <c r="S330" s="2" t="str">
        <f t="shared" si="29"/>
        <v>&lt;td&gt;&lt;/td&gt;</v>
      </c>
      <c r="T330" s="4" t="s">
        <v>65</v>
      </c>
      <c r="U330" s="42"/>
    </row>
    <row r="331" spans="1:21" x14ac:dyDescent="0.25">
      <c r="A331" s="1">
        <v>1870</v>
      </c>
      <c r="B331" s="19" t="s">
        <v>738</v>
      </c>
      <c r="C331" s="28" t="s">
        <v>472</v>
      </c>
      <c r="D331" s="28" t="s">
        <v>473</v>
      </c>
      <c r="E331" s="19"/>
      <c r="F331" s="18">
        <v>472409</v>
      </c>
      <c r="G331" s="18"/>
      <c r="H331" s="18"/>
      <c r="I331" s="18"/>
      <c r="J331" s="18"/>
      <c r="K331" s="18"/>
      <c r="L331" s="18"/>
      <c r="N331" s="23"/>
      <c r="O331" s="2" t="str">
        <f t="shared" si="25"/>
        <v>&lt;tr class="style3" &gt;&lt;td&gt;&lt;/td&gt;&lt;td&gt;&lt;a href="http://iowagravestones.org/gs_view.php?id=472409" Target="GPP"&gt;P&lt;/a&gt;&lt;/td&gt;   &lt;td&gt;&lt;/td&gt;&lt;td&gt;Svendson, Siglief&lt;/td&gt;&lt;td&gt;Aug. 13, 1900&lt;/td&gt;&lt;td&gt;Apr. 9, 1975&lt;/td&gt;&lt;td&gt;&lt;/td&gt;</v>
      </c>
      <c r="P331" s="4" t="str">
        <f t="shared" si="26"/>
        <v>Svendson, Siglief</v>
      </c>
      <c r="Q331" s="2" t="str">
        <f t="shared" si="27"/>
        <v>&lt;td&gt;&lt;a href="http://iowagravestones.org/gs_view.php?id=472409" Target="GPP"&gt;P&lt;/a&gt;&lt;/td&gt;</v>
      </c>
      <c r="R331" s="2" t="str">
        <f t="shared" si="28"/>
        <v xml:space="preserve">   &lt;td&gt;&lt;/td&gt;</v>
      </c>
      <c r="S331" s="2" t="str">
        <f t="shared" si="29"/>
        <v>&lt;td&gt;&lt;/td&gt;</v>
      </c>
      <c r="T331" s="4" t="s">
        <v>65</v>
      </c>
      <c r="U331" s="42"/>
    </row>
    <row r="332" spans="1:21" x14ac:dyDescent="0.25">
      <c r="A332" s="1">
        <v>1870</v>
      </c>
      <c r="B332" s="19" t="s">
        <v>739</v>
      </c>
      <c r="C332" s="28" t="s">
        <v>96</v>
      </c>
      <c r="D332" s="28" t="s">
        <v>168</v>
      </c>
      <c r="E332" s="19"/>
      <c r="F332" s="18">
        <v>472403</v>
      </c>
      <c r="G332" s="18"/>
      <c r="H332" s="18"/>
      <c r="I332" s="18"/>
      <c r="J332" s="18"/>
      <c r="K332" s="18"/>
      <c r="L332" s="18"/>
      <c r="N332" s="23"/>
      <c r="O332" s="2" t="str">
        <f t="shared" si="25"/>
        <v>&lt;tr class="style3" &gt;&lt;td&gt;&lt;/td&gt;&lt;td&gt;&lt;a href="http://iowagravestones.org/gs_view.php?id=472403" Target="GPP"&gt;P&lt;/a&gt;&lt;/td&gt;   &lt;td&gt;&lt;/td&gt;&lt;td&gt;Svendson, Sverre&lt;/td&gt;&lt;td&gt;1899&lt;/td&gt;&lt;td&gt;1971&lt;/td&gt;&lt;td&gt;&lt;/td&gt;</v>
      </c>
      <c r="P332" s="4" t="str">
        <f t="shared" si="26"/>
        <v>Svendson, Sverre</v>
      </c>
      <c r="Q332" s="2" t="str">
        <f t="shared" si="27"/>
        <v>&lt;td&gt;&lt;a href="http://iowagravestones.org/gs_view.php?id=472403" Target="GPP"&gt;P&lt;/a&gt;&lt;/td&gt;</v>
      </c>
      <c r="R332" s="2" t="str">
        <f t="shared" si="28"/>
        <v xml:space="preserve">   &lt;td&gt;&lt;/td&gt;</v>
      </c>
      <c r="S332" s="2" t="str">
        <f t="shared" si="29"/>
        <v>&lt;td&gt;&lt;/td&gt;</v>
      </c>
      <c r="T332" s="4" t="s">
        <v>65</v>
      </c>
      <c r="U332" s="42"/>
    </row>
    <row r="333" spans="1:21" x14ac:dyDescent="0.25">
      <c r="A333" s="1">
        <v>1870</v>
      </c>
      <c r="B333" s="19" t="s">
        <v>740</v>
      </c>
      <c r="C333" s="28" t="s">
        <v>196</v>
      </c>
      <c r="D333" s="28" t="s">
        <v>386</v>
      </c>
      <c r="E333" s="19"/>
      <c r="F333" s="18">
        <v>472334</v>
      </c>
      <c r="G333" s="18"/>
      <c r="H333" s="18"/>
      <c r="I333" s="18"/>
      <c r="J333" s="18"/>
      <c r="K333" s="18"/>
      <c r="L333" s="18"/>
      <c r="N333" s="23"/>
      <c r="O333" s="2" t="str">
        <f t="shared" si="25"/>
        <v>&lt;tr class="style3" &gt;&lt;td&gt;&lt;/td&gt;&lt;td&gt;&lt;a href="http://iowagravestones.org/gs_view.php?id=472334" Target="GPP"&gt;P&lt;/a&gt;&lt;/td&gt;   &lt;td&gt;&lt;/td&gt;&lt;td&gt;Swenson, Amanda M&lt;/td&gt;&lt;td&gt;1914&lt;/td&gt;&lt;td&gt;2006&lt;/td&gt;&lt;td&gt;&lt;/td&gt;</v>
      </c>
      <c r="P333" s="4" t="str">
        <f t="shared" si="26"/>
        <v>Swenson, Amanda M</v>
      </c>
      <c r="Q333" s="2" t="str">
        <f t="shared" si="27"/>
        <v>&lt;td&gt;&lt;a href="http://iowagravestones.org/gs_view.php?id=472334" Target="GPP"&gt;P&lt;/a&gt;&lt;/td&gt;</v>
      </c>
      <c r="R333" s="2" t="str">
        <f t="shared" si="28"/>
        <v xml:space="preserve">   &lt;td&gt;&lt;/td&gt;</v>
      </c>
      <c r="S333" s="2" t="str">
        <f t="shared" si="29"/>
        <v>&lt;td&gt;&lt;/td&gt;</v>
      </c>
      <c r="T333" s="4" t="s">
        <v>65</v>
      </c>
      <c r="U333" s="42"/>
    </row>
    <row r="334" spans="1:21" x14ac:dyDescent="0.25">
      <c r="A334" s="1">
        <v>1870</v>
      </c>
      <c r="B334" s="19" t="s">
        <v>741</v>
      </c>
      <c r="C334" s="28" t="s">
        <v>474</v>
      </c>
      <c r="D334" s="28" t="s">
        <v>445</v>
      </c>
      <c r="E334" s="19"/>
      <c r="F334" s="18">
        <v>472333</v>
      </c>
      <c r="G334" s="18"/>
      <c r="H334" s="18"/>
      <c r="I334" s="18"/>
      <c r="J334" s="18"/>
      <c r="K334" s="18"/>
      <c r="L334" s="18"/>
      <c r="N334" s="23"/>
      <c r="O334" s="2" t="str">
        <f t="shared" si="25"/>
        <v>&lt;tr class="style3" &gt;&lt;td&gt;&lt;/td&gt;&lt;td&gt;&lt;a href="http://iowagravestones.org/gs_view.php?id=472333" Target="GPP"&gt;P&lt;/a&gt;&lt;/td&gt;   &lt;td&gt;&lt;/td&gt;&lt;td&gt;Swenson, Kyrre N&lt;/td&gt;&lt;td&gt;1909&lt;/td&gt;&lt;td&gt;1998&lt;/td&gt;&lt;td&gt;&lt;/td&gt;</v>
      </c>
      <c r="P334" s="4" t="str">
        <f t="shared" si="26"/>
        <v>Swenson, Kyrre N</v>
      </c>
      <c r="Q334" s="2" t="str">
        <f t="shared" si="27"/>
        <v>&lt;td&gt;&lt;a href="http://iowagravestones.org/gs_view.php?id=472333" Target="GPP"&gt;P&lt;/a&gt;&lt;/td&gt;</v>
      </c>
      <c r="R334" s="2" t="str">
        <f t="shared" si="28"/>
        <v xml:space="preserve">   &lt;td&gt;&lt;/td&gt;</v>
      </c>
      <c r="S334" s="2" t="str">
        <f t="shared" si="29"/>
        <v>&lt;td&gt;&lt;/td&gt;</v>
      </c>
      <c r="T334" s="4" t="s">
        <v>65</v>
      </c>
      <c r="U334" s="42"/>
    </row>
    <row r="335" spans="1:21" ht="15.75" x14ac:dyDescent="0.25">
      <c r="A335" s="1">
        <v>1870</v>
      </c>
      <c r="B335" s="26" t="s">
        <v>32</v>
      </c>
      <c r="C335" s="27" t="s">
        <v>5</v>
      </c>
      <c r="D335" s="27" t="s">
        <v>6</v>
      </c>
      <c r="E335" s="27" t="s">
        <v>7</v>
      </c>
      <c r="F335" s="17"/>
      <c r="G335" s="17"/>
      <c r="H335" s="17"/>
      <c r="I335" s="17"/>
      <c r="J335" s="17"/>
      <c r="K335" s="17"/>
      <c r="L335" s="17"/>
      <c r="M335" s="17"/>
      <c r="N335" s="23"/>
      <c r="O335" s="2" t="str">
        <f t="shared" si="25"/>
        <v>&lt;tr class="style3" &gt;&lt;td&gt;&lt;/td&gt;&lt;td&gt;&lt;/td&gt;   &lt;td&gt;&lt;/td&gt;&lt;td&gt;Taaa                            Names&lt;/td&gt;&lt;td&gt;Birth Date&lt;/td&gt;&lt;td&gt;Death Date&lt;/td&gt;&lt;td&gt;Inscription/Contributor's comment&lt;/td&gt;</v>
      </c>
      <c r="P335" s="4" t="str">
        <f t="shared" si="26"/>
        <v>Taaa                            Names</v>
      </c>
      <c r="Q335" s="2" t="str">
        <f t="shared" si="27"/>
        <v>&lt;td&gt;&lt;/td&gt;</v>
      </c>
      <c r="R335" s="2" t="str">
        <f t="shared" si="28"/>
        <v xml:space="preserve">   &lt;td&gt;&lt;/td&gt;</v>
      </c>
      <c r="S335" s="2" t="str">
        <f t="shared" si="29"/>
        <v>&lt;td&gt;&lt;/td&gt;</v>
      </c>
      <c r="T335" s="4" t="s">
        <v>65</v>
      </c>
      <c r="U335" s="42"/>
    </row>
    <row r="336" spans="1:21" x14ac:dyDescent="0.25">
      <c r="A336" s="1">
        <v>1870</v>
      </c>
      <c r="B336" s="19" t="s">
        <v>794</v>
      </c>
      <c r="C336" s="28" t="s">
        <v>475</v>
      </c>
      <c r="D336" s="28" t="s">
        <v>476</v>
      </c>
      <c r="E336" s="19" t="s">
        <v>799</v>
      </c>
      <c r="F336" s="18">
        <v>472193</v>
      </c>
      <c r="G336" s="18"/>
      <c r="H336" s="18"/>
      <c r="I336" s="18"/>
      <c r="J336" s="18"/>
      <c r="K336" s="18"/>
      <c r="L336" s="18"/>
      <c r="M336" s="34">
        <v>215342</v>
      </c>
      <c r="N336" s="23"/>
      <c r="O336" s="2" t="str">
        <f t="shared" si="25"/>
        <v>&lt;tr class="style3" &gt;&lt;td&gt;&lt;a href="http://iowawpagraves.org/view.php?id=215342" target="WPA"&gt;W&lt;/a&gt;&lt;/td&gt;&lt;td&gt;&lt;a href="http://iowagravestones.org/gs_view.php?id=472193" Target="GPP"&gt;P&lt;/a&gt;&lt;/td&gt;   &lt;td&gt;&lt;/td&gt;&lt;td&gt;Talhaug, Johanna J.&lt;/td&gt;&lt;td&gt;Jan 23, 1841&lt;/td&gt;&lt;td&gt;May 22, 1924&lt;/td&gt;&lt;td&gt;&lt;/td&gt;</v>
      </c>
      <c r="P336" s="4" t="str">
        <f t="shared" si="26"/>
        <v>Talhaug, Johanna J.</v>
      </c>
      <c r="Q336" s="2" t="str">
        <f t="shared" si="27"/>
        <v>&lt;td&gt;&lt;a href="http://iowagravestones.org/gs_view.php?id=472193" Target="GPP"&gt;P&lt;/a&gt;&lt;/td&gt;</v>
      </c>
      <c r="R336" s="2" t="str">
        <f t="shared" si="28"/>
        <v xml:space="preserve">   &lt;td&gt;&lt;/td&gt;</v>
      </c>
      <c r="S336" s="2" t="str">
        <f t="shared" si="29"/>
        <v>&lt;td&gt;&lt;a href="http://iowawpagraves.org/view.php?id=215342" target="WPA"&gt;W&lt;/a&gt;&lt;/td&gt;</v>
      </c>
      <c r="T336" s="4" t="s">
        <v>65</v>
      </c>
      <c r="U336" s="42"/>
    </row>
    <row r="337" spans="1:21" x14ac:dyDescent="0.25">
      <c r="A337" s="1">
        <v>1870</v>
      </c>
      <c r="B337" s="19" t="s">
        <v>795</v>
      </c>
      <c r="C337" s="28" t="s">
        <v>126</v>
      </c>
      <c r="D337" s="28" t="s">
        <v>477</v>
      </c>
      <c r="E337" s="19" t="s">
        <v>830</v>
      </c>
      <c r="F337" s="18">
        <v>472192</v>
      </c>
      <c r="G337" s="18"/>
      <c r="H337" s="18"/>
      <c r="I337" s="18"/>
      <c r="J337" s="18"/>
      <c r="K337" s="18"/>
      <c r="L337" s="18"/>
      <c r="M337" s="34">
        <v>215343</v>
      </c>
      <c r="N337" s="23"/>
      <c r="O337" s="2" t="str">
        <f t="shared" si="25"/>
        <v>&lt;tr class="style3" &gt;&lt;td&gt;&lt;a href="http://iowawpagraves.org/view.php?id=215343" target="WPA"&gt;W&lt;/a&gt;&lt;/td&gt;&lt;td&gt;&lt;a href="http://iowagravestones.org/gs_view.php?id=472192" Target="GPP"&gt;P&lt;/a&gt;&lt;/td&gt;   &lt;td&gt;&lt;/td&gt;&lt;td&gt;Talhaug, Ole O.&lt;/td&gt;&lt;td&gt;Nov 5, 1825&lt;/td&gt;&lt;td&gt;Apr. 10, 1907&lt;/td&gt;&lt;td&gt;The WPA spelled Talhaug, Ole O. as Talhaugh, Ole O.&lt;/td&gt;</v>
      </c>
      <c r="P337" s="4" t="str">
        <f t="shared" si="26"/>
        <v>Talhaug, Ole O.</v>
      </c>
      <c r="Q337" s="2" t="str">
        <f t="shared" si="27"/>
        <v>&lt;td&gt;&lt;a href="http://iowagravestones.org/gs_view.php?id=472192" Target="GPP"&gt;P&lt;/a&gt;&lt;/td&gt;</v>
      </c>
      <c r="R337" s="2" t="str">
        <f t="shared" si="28"/>
        <v xml:space="preserve">   &lt;td&gt;&lt;/td&gt;</v>
      </c>
      <c r="S337" s="2" t="str">
        <f t="shared" si="29"/>
        <v>&lt;td&gt;&lt;a href="http://iowawpagraves.org/view.php?id=215343" target="WPA"&gt;W&lt;/a&gt;&lt;/td&gt;</v>
      </c>
      <c r="T337" s="4" t="s">
        <v>65</v>
      </c>
      <c r="U337" s="42"/>
    </row>
    <row r="338" spans="1:21" ht="15.75" x14ac:dyDescent="0.25">
      <c r="A338" s="1">
        <v>1870</v>
      </c>
      <c r="B338" s="26" t="s">
        <v>33</v>
      </c>
      <c r="C338" s="27" t="s">
        <v>5</v>
      </c>
      <c r="D338" s="27" t="s">
        <v>6</v>
      </c>
      <c r="E338" s="27" t="s">
        <v>7</v>
      </c>
      <c r="F338" s="17"/>
      <c r="G338" s="17"/>
      <c r="H338" s="17"/>
      <c r="I338" s="17"/>
      <c r="J338" s="17"/>
      <c r="K338" s="17"/>
      <c r="L338" s="17"/>
      <c r="M338" s="17"/>
      <c r="N338" s="23"/>
      <c r="O338" s="2" t="str">
        <f t="shared" si="25"/>
        <v>&lt;tr class="style3" &gt;&lt;td&gt;&lt;/td&gt;&lt;td&gt;&lt;/td&gt;   &lt;td&gt;&lt;/td&gt;&lt;td&gt;Uaaa                            Names&lt;/td&gt;&lt;td&gt;Birth Date&lt;/td&gt;&lt;td&gt;Death Date&lt;/td&gt;&lt;td&gt;Inscription/Contributor's comment&lt;/td&gt;</v>
      </c>
      <c r="P338" s="4" t="str">
        <f t="shared" si="26"/>
        <v>Uaaa                            Names</v>
      </c>
      <c r="Q338" s="2" t="str">
        <f t="shared" si="27"/>
        <v>&lt;td&gt;&lt;/td&gt;</v>
      </c>
      <c r="R338" s="2" t="str">
        <f t="shared" si="28"/>
        <v xml:space="preserve">   &lt;td&gt;&lt;/td&gt;</v>
      </c>
      <c r="S338" s="2" t="str">
        <f t="shared" si="29"/>
        <v>&lt;td&gt;&lt;/td&gt;</v>
      </c>
      <c r="T338" s="4" t="s">
        <v>65</v>
      </c>
      <c r="U338" s="42"/>
    </row>
    <row r="339" spans="1:21" ht="15.75" x14ac:dyDescent="0.25">
      <c r="A339" s="1">
        <v>1870</v>
      </c>
      <c r="B339" s="26" t="s">
        <v>34</v>
      </c>
      <c r="C339" s="27" t="s">
        <v>5</v>
      </c>
      <c r="D339" s="27" t="s">
        <v>6</v>
      </c>
      <c r="E339" s="27" t="s">
        <v>7</v>
      </c>
      <c r="F339" s="17"/>
      <c r="G339" s="17"/>
      <c r="H339" s="17"/>
      <c r="I339" s="17"/>
      <c r="J339" s="17"/>
      <c r="K339" s="17"/>
      <c r="L339" s="17"/>
      <c r="M339" s="17"/>
      <c r="N339" s="23"/>
      <c r="O339" s="2" t="str">
        <f t="shared" si="25"/>
        <v>&lt;tr class="style3" &gt;&lt;td&gt;&lt;/td&gt;&lt;td&gt;&lt;/td&gt;   &lt;td&gt;&lt;/td&gt;&lt;td&gt;Vaaa                            Names&lt;/td&gt;&lt;td&gt;Birth Date&lt;/td&gt;&lt;td&gt;Death Date&lt;/td&gt;&lt;td&gt;Inscription/Contributor's comment&lt;/td&gt;</v>
      </c>
      <c r="P339" s="4" t="str">
        <f t="shared" si="26"/>
        <v>Vaaa                            Names</v>
      </c>
      <c r="Q339" s="2" t="str">
        <f t="shared" si="27"/>
        <v>&lt;td&gt;&lt;/td&gt;</v>
      </c>
      <c r="R339" s="2" t="str">
        <f t="shared" si="28"/>
        <v xml:space="preserve">   &lt;td&gt;&lt;/td&gt;</v>
      </c>
      <c r="S339" s="2" t="str">
        <f t="shared" si="29"/>
        <v>&lt;td&gt;&lt;/td&gt;</v>
      </c>
      <c r="T339" s="4" t="s">
        <v>65</v>
      </c>
      <c r="U339" s="42"/>
    </row>
    <row r="340" spans="1:21" x14ac:dyDescent="0.25">
      <c r="A340" s="1">
        <v>1870</v>
      </c>
      <c r="B340" s="19" t="s">
        <v>742</v>
      </c>
      <c r="C340" s="28" t="s">
        <v>85</v>
      </c>
      <c r="D340" s="28" t="s">
        <v>478</v>
      </c>
      <c r="E340" s="19"/>
      <c r="F340" s="18">
        <v>472481</v>
      </c>
      <c r="G340" s="18"/>
      <c r="H340" s="18"/>
      <c r="I340" s="18"/>
      <c r="J340" s="18"/>
      <c r="K340" s="18"/>
      <c r="L340" s="18"/>
      <c r="N340" s="23"/>
      <c r="O340" s="2" t="str">
        <f t="shared" si="25"/>
        <v>&lt;tr class="style3" &gt;&lt;td&gt;&lt;/td&gt;&lt;td&gt;&lt;a href="http://iowagravestones.org/gs_view.php?id=472481" Target="GPP"&gt;P&lt;/a&gt;&lt;/td&gt;   &lt;td&gt;&lt;/td&gt;&lt;td&gt;Vikesland, Hildred J&lt;/td&gt;&lt;td&gt;1924&lt;/td&gt;&lt;td&gt;2001&lt;/td&gt;&lt;td&gt;&lt;/td&gt;</v>
      </c>
      <c r="P340" s="4" t="str">
        <f t="shared" si="26"/>
        <v>Vikesland, Hildred J</v>
      </c>
      <c r="Q340" s="2" t="str">
        <f t="shared" si="27"/>
        <v>&lt;td&gt;&lt;a href="http://iowagravestones.org/gs_view.php?id=472481" Target="GPP"&gt;P&lt;/a&gt;&lt;/td&gt;</v>
      </c>
      <c r="R340" s="2" t="str">
        <f t="shared" si="28"/>
        <v xml:space="preserve">   &lt;td&gt;&lt;/td&gt;</v>
      </c>
      <c r="S340" s="2" t="str">
        <f t="shared" si="29"/>
        <v>&lt;td&gt;&lt;/td&gt;</v>
      </c>
      <c r="T340" s="4" t="s">
        <v>65</v>
      </c>
      <c r="U340" s="42"/>
    </row>
    <row r="341" spans="1:21" x14ac:dyDescent="0.25">
      <c r="A341" s="1">
        <v>1870</v>
      </c>
      <c r="B341" s="19" t="s">
        <v>743</v>
      </c>
      <c r="C341" s="28" t="s">
        <v>249</v>
      </c>
      <c r="D341" s="28" t="s">
        <v>295</v>
      </c>
      <c r="E341" s="19"/>
      <c r="F341" s="18">
        <v>472452</v>
      </c>
      <c r="G341" s="18"/>
      <c r="H341" s="18"/>
      <c r="I341" s="18"/>
      <c r="J341" s="18"/>
      <c r="K341" s="18"/>
      <c r="L341" s="18"/>
      <c r="N341" s="23"/>
      <c r="O341" s="2" t="str">
        <f t="shared" si="25"/>
        <v>&lt;tr class="style3" &gt;&lt;td&gt;&lt;/td&gt;&lt;td&gt;&lt;a href="http://iowagravestones.org/gs_view.php?id=472452" Target="GPP"&gt;P&lt;/a&gt;&lt;/td&gt;   &lt;td&gt;&lt;/td&gt;&lt;td&gt;Vikesland, Julia&lt;/td&gt;&lt;td&gt;1891&lt;/td&gt;&lt;td&gt;1967&lt;/td&gt;&lt;td&gt;&lt;/td&gt;</v>
      </c>
      <c r="P341" s="4" t="str">
        <f t="shared" si="26"/>
        <v>Vikesland, Julia</v>
      </c>
      <c r="Q341" s="2" t="str">
        <f t="shared" si="27"/>
        <v>&lt;td&gt;&lt;a href="http://iowagravestones.org/gs_view.php?id=472452" Target="GPP"&gt;P&lt;/a&gt;&lt;/td&gt;</v>
      </c>
      <c r="R341" s="2" t="str">
        <f t="shared" si="28"/>
        <v xml:space="preserve">   &lt;td&gt;&lt;/td&gt;</v>
      </c>
      <c r="S341" s="2" t="str">
        <f t="shared" si="29"/>
        <v>&lt;td&gt;&lt;/td&gt;</v>
      </c>
      <c r="T341" s="4" t="s">
        <v>65</v>
      </c>
      <c r="U341" s="42"/>
    </row>
    <row r="342" spans="1:21" x14ac:dyDescent="0.25">
      <c r="A342" s="1">
        <v>1870</v>
      </c>
      <c r="B342" s="19" t="s">
        <v>744</v>
      </c>
      <c r="C342" s="28" t="s">
        <v>217</v>
      </c>
      <c r="D342" s="28" t="s">
        <v>291</v>
      </c>
      <c r="E342" s="19"/>
      <c r="F342" s="18">
        <v>472451</v>
      </c>
      <c r="G342" s="18"/>
      <c r="H342" s="18"/>
      <c r="I342" s="18"/>
      <c r="J342" s="18"/>
      <c r="K342" s="18"/>
      <c r="L342" s="18"/>
      <c r="O342" s="2" t="str">
        <f t="shared" si="25"/>
        <v>&lt;tr class="style3" &gt;&lt;td&gt;&lt;/td&gt;&lt;td&gt;&lt;a href="http://iowagravestones.org/gs_view.php?id=472451" Target="GPP"&gt;P&lt;/a&gt;&lt;/td&gt;   &lt;td&gt;&lt;/td&gt;&lt;td&gt;Vikesland, Otto H&lt;/td&gt;&lt;td&gt;1886&lt;/td&gt;&lt;td&gt;1973&lt;/td&gt;&lt;td&gt;&lt;/td&gt;</v>
      </c>
      <c r="P342" s="4" t="str">
        <f t="shared" si="26"/>
        <v>Vikesland, Otto H</v>
      </c>
      <c r="Q342" s="2" t="str">
        <f t="shared" si="27"/>
        <v>&lt;td&gt;&lt;a href="http://iowagravestones.org/gs_view.php?id=472451" Target="GPP"&gt;P&lt;/a&gt;&lt;/td&gt;</v>
      </c>
      <c r="R342" s="2" t="str">
        <f t="shared" si="28"/>
        <v xml:space="preserve">   &lt;td&gt;&lt;/td&gt;</v>
      </c>
      <c r="S342" s="2" t="str">
        <f t="shared" si="29"/>
        <v>&lt;td&gt;&lt;/td&gt;</v>
      </c>
      <c r="T342" s="4" t="s">
        <v>65</v>
      </c>
      <c r="U342" s="42"/>
    </row>
    <row r="343" spans="1:21" x14ac:dyDescent="0.25">
      <c r="A343" s="1">
        <v>1870</v>
      </c>
      <c r="B343" s="19" t="s">
        <v>745</v>
      </c>
      <c r="C343" s="28" t="s">
        <v>387</v>
      </c>
      <c r="D343" s="28" t="s">
        <v>479</v>
      </c>
      <c r="E343" s="19"/>
      <c r="F343" s="18">
        <v>472480</v>
      </c>
      <c r="G343" s="18"/>
      <c r="H343" s="18"/>
      <c r="I343" s="21"/>
      <c r="J343" s="21"/>
      <c r="K343" s="21"/>
      <c r="L343" s="21"/>
      <c r="M343" s="21"/>
      <c r="O343" s="2" t="str">
        <f t="shared" si="25"/>
        <v>&lt;tr class="style3" &gt;&lt;td&gt;&lt;/td&gt;&lt;td&gt;&lt;a href="http://iowagravestones.org/gs_view.php?id=472480" Target="GPP"&gt;P&lt;/a&gt;&lt;/td&gt;   &lt;td&gt;&lt;/td&gt;&lt;td&gt;Vikesland, Stanley O&lt;/td&gt;&lt;td&gt;1919&lt;/td&gt;&lt;td&gt;1997&lt;/td&gt;&lt;td&gt;&lt;/td&gt;</v>
      </c>
      <c r="P343" s="4" t="str">
        <f t="shared" si="26"/>
        <v>Vikesland, Stanley O</v>
      </c>
      <c r="Q343" s="2" t="str">
        <f t="shared" si="27"/>
        <v>&lt;td&gt;&lt;a href="http://iowagravestones.org/gs_view.php?id=472480" Target="GPP"&gt;P&lt;/a&gt;&lt;/td&gt;</v>
      </c>
      <c r="R343" s="2" t="str">
        <f t="shared" si="28"/>
        <v xml:space="preserve">   &lt;td&gt;&lt;/td&gt;</v>
      </c>
      <c r="S343" s="2" t="str">
        <f t="shared" si="29"/>
        <v>&lt;td&gt;&lt;/td&gt;</v>
      </c>
      <c r="T343" s="4" t="s">
        <v>65</v>
      </c>
      <c r="U343" s="42"/>
    </row>
    <row r="344" spans="1:21" x14ac:dyDescent="0.25">
      <c r="A344" s="1">
        <v>1870</v>
      </c>
      <c r="B344" s="19" t="s">
        <v>746</v>
      </c>
      <c r="C344" s="28" t="s">
        <v>480</v>
      </c>
      <c r="D344" s="28" t="s">
        <v>481</v>
      </c>
      <c r="E344" s="19"/>
      <c r="F344" s="18">
        <v>472454</v>
      </c>
      <c r="G344" s="18"/>
      <c r="H344" s="18"/>
      <c r="I344" s="1">
        <v>47</v>
      </c>
      <c r="J344" s="1">
        <v>349</v>
      </c>
      <c r="K344" s="1">
        <v>450</v>
      </c>
      <c r="L344" s="1" t="s">
        <v>831</v>
      </c>
      <c r="O344" s="2" t="str">
        <f t="shared" si="25"/>
        <v>&lt;tr class="style3" &gt;&lt;td&gt;&lt;/td&gt;&lt;td&gt;&lt;a href="http://iowagravestones.org/gs_view.php?id=472454" Target="GPP"&gt;P&lt;/a&gt;&lt;/td&gt;   &lt;td&gt;&lt;/td&gt;&lt;td&gt;&lt;a href="../../CemWeb Pages/WP47.htm"&gt;Vine, Christine A&lt;img src="../zimages/cam.gif" alt="picture" BORDER=0&gt;&lt;/td&gt;&lt;td&gt;Mar. 17, 1896&lt;/td&gt;&lt;td&gt;Dec. 30, 1987&lt;/td&gt;&lt;td&gt;&lt;/td&gt;</v>
      </c>
      <c r="P344" s="4" t="str">
        <f t="shared" si="26"/>
        <v>&lt;a href="../../CemWeb Pages/WP47.htm"&gt;Vine, Christine A&lt;img src="../zimages/cam.gif" alt="picture" BORDER=0&gt;</v>
      </c>
      <c r="Q344" s="2" t="str">
        <f t="shared" si="27"/>
        <v>&lt;td&gt;&lt;a href="http://iowagravestones.org/gs_view.php?id=472454" Target="GPP"&gt;P&lt;/a&gt;&lt;/td&gt;</v>
      </c>
      <c r="R344" s="2" t="str">
        <f t="shared" si="28"/>
        <v xml:space="preserve">   &lt;td&gt;&lt;/td&gt;</v>
      </c>
      <c r="S344" s="2" t="str">
        <f t="shared" si="29"/>
        <v>&lt;td&gt;&lt;/td&gt;</v>
      </c>
      <c r="T344" s="4" t="s">
        <v>65</v>
      </c>
      <c r="U344" s="42"/>
    </row>
    <row r="345" spans="1:21" x14ac:dyDescent="0.25">
      <c r="A345" s="1">
        <v>1870</v>
      </c>
      <c r="B345" s="19" t="s">
        <v>747</v>
      </c>
      <c r="C345" s="28" t="s">
        <v>482</v>
      </c>
      <c r="D345" s="28" t="s">
        <v>483</v>
      </c>
      <c r="E345" s="19"/>
      <c r="F345" s="18">
        <v>472453</v>
      </c>
      <c r="G345" s="18"/>
      <c r="H345" s="18"/>
      <c r="I345" s="1">
        <v>46</v>
      </c>
      <c r="J345" s="1">
        <v>277</v>
      </c>
      <c r="K345" s="1">
        <v>450</v>
      </c>
      <c r="L345" s="1" t="s">
        <v>831</v>
      </c>
      <c r="O345" s="2" t="str">
        <f t="shared" si="25"/>
        <v>&lt;tr class="style3" &gt;&lt;td&gt;&lt;/td&gt;&lt;td&gt;&lt;a href="http://iowagravestones.org/gs_view.php?id=472453" Target="GPP"&gt;P&lt;/a&gt;&lt;/td&gt;   &lt;td&gt;&lt;/td&gt;&lt;td&gt;&lt;a href="../../CemWeb Pages/WP46.htm"&gt;Vine, Ernest W&lt;img src="../zimages/cam.gif" alt="picture" BORDER=0&gt;&lt;/td&gt;&lt;td&gt;May 16, 1893&lt;/td&gt;&lt;td&gt;Jan. 1, 1990&lt;/td&gt;&lt;td&gt;&lt;/td&gt;</v>
      </c>
      <c r="P345" s="4" t="str">
        <f t="shared" si="26"/>
        <v>&lt;a href="../../CemWeb Pages/WP46.htm"&gt;Vine, Ernest W&lt;img src="../zimages/cam.gif" alt="picture" BORDER=0&gt;</v>
      </c>
      <c r="Q345" s="2" t="str">
        <f t="shared" si="27"/>
        <v>&lt;td&gt;&lt;a href="http://iowagravestones.org/gs_view.php?id=472453" Target="GPP"&gt;P&lt;/a&gt;&lt;/td&gt;</v>
      </c>
      <c r="R345" s="2" t="str">
        <f t="shared" si="28"/>
        <v xml:space="preserve">   &lt;td&gt;&lt;/td&gt;</v>
      </c>
      <c r="S345" s="2" t="str">
        <f t="shared" si="29"/>
        <v>&lt;td&gt;&lt;/td&gt;</v>
      </c>
      <c r="T345" s="4" t="s">
        <v>65</v>
      </c>
      <c r="U345" s="42"/>
    </row>
    <row r="346" spans="1:21" x14ac:dyDescent="0.25">
      <c r="A346" s="1">
        <v>1870</v>
      </c>
      <c r="B346" s="19" t="s">
        <v>748</v>
      </c>
      <c r="C346" s="28"/>
      <c r="D346" s="28"/>
      <c r="E346" s="19"/>
      <c r="F346" s="18">
        <v>472455</v>
      </c>
      <c r="G346" s="18"/>
      <c r="H346" s="18"/>
      <c r="I346" s="18"/>
      <c r="J346" s="18"/>
      <c r="K346" s="18"/>
      <c r="L346" s="18"/>
      <c r="O346" s="2" t="str">
        <f t="shared" si="25"/>
        <v>&lt;tr class="style3" &gt;&lt;td&gt;&lt;/td&gt;&lt;td&gt;&lt;a href="http://iowagravestones.org/gs_view.php?id=472455" Target="GPP"&gt;P&lt;/a&gt;&lt;/td&gt;   &lt;td&gt;&lt;/td&gt;&lt;td&gt;Vine, Photo&lt;/td&gt;&lt;td&gt;&lt;/td&gt;&lt;td&gt;&lt;/td&gt;&lt;td&gt;&lt;/td&gt;</v>
      </c>
      <c r="P346" s="4" t="str">
        <f t="shared" si="26"/>
        <v>Vine, Photo</v>
      </c>
      <c r="Q346" s="2" t="str">
        <f t="shared" si="27"/>
        <v>&lt;td&gt;&lt;a href="http://iowagravestones.org/gs_view.php?id=472455" Target="GPP"&gt;P&lt;/a&gt;&lt;/td&gt;</v>
      </c>
      <c r="R346" s="2" t="str">
        <f t="shared" si="28"/>
        <v xml:space="preserve">   &lt;td&gt;&lt;/td&gt;</v>
      </c>
      <c r="S346" s="2" t="str">
        <f t="shared" si="29"/>
        <v>&lt;td&gt;&lt;/td&gt;</v>
      </c>
      <c r="T346" s="4" t="s">
        <v>65</v>
      </c>
      <c r="U346" s="42"/>
    </row>
    <row r="347" spans="1:21" ht="15.75" x14ac:dyDescent="0.25">
      <c r="A347" s="1">
        <v>1870</v>
      </c>
      <c r="B347" s="26" t="s">
        <v>35</v>
      </c>
      <c r="C347" s="27" t="s">
        <v>5</v>
      </c>
      <c r="D347" s="27" t="s">
        <v>6</v>
      </c>
      <c r="E347" s="27" t="s">
        <v>7</v>
      </c>
      <c r="F347" s="17"/>
      <c r="G347" s="17"/>
      <c r="H347" s="17"/>
      <c r="I347" s="17"/>
      <c r="J347" s="17"/>
      <c r="K347" s="17"/>
      <c r="L347" s="17"/>
      <c r="M347" s="17"/>
      <c r="O347" s="2" t="str">
        <f t="shared" si="25"/>
        <v>&lt;tr class="style3" &gt;&lt;td&gt;&lt;/td&gt;&lt;td&gt;&lt;/td&gt;   &lt;td&gt;&lt;/td&gt;&lt;td&gt;Waaa                            Names&lt;/td&gt;&lt;td&gt;Birth Date&lt;/td&gt;&lt;td&gt;Death Date&lt;/td&gt;&lt;td&gt;Inscription/Contributor's comment&lt;/td&gt;</v>
      </c>
      <c r="P347" s="4" t="str">
        <f t="shared" si="26"/>
        <v>Waaa                            Names</v>
      </c>
      <c r="Q347" s="2" t="str">
        <f t="shared" si="27"/>
        <v>&lt;td&gt;&lt;/td&gt;</v>
      </c>
      <c r="R347" s="2" t="str">
        <f t="shared" si="28"/>
        <v xml:space="preserve">   &lt;td&gt;&lt;/td&gt;</v>
      </c>
      <c r="S347" s="2" t="str">
        <f t="shared" si="29"/>
        <v>&lt;td&gt;&lt;/td&gt;</v>
      </c>
      <c r="T347" s="4" t="s">
        <v>65</v>
      </c>
      <c r="U347" s="42"/>
    </row>
    <row r="348" spans="1:21" x14ac:dyDescent="0.25">
      <c r="A348" s="1">
        <v>1870</v>
      </c>
      <c r="B348" s="19" t="s">
        <v>749</v>
      </c>
      <c r="C348" s="28" t="s">
        <v>484</v>
      </c>
      <c r="D348" s="28" t="s">
        <v>485</v>
      </c>
      <c r="E348" s="19"/>
      <c r="F348" s="18">
        <v>472227</v>
      </c>
      <c r="G348" s="18"/>
      <c r="H348" s="18"/>
      <c r="I348" s="18"/>
      <c r="J348" s="18"/>
      <c r="K348" s="18"/>
      <c r="L348" s="18"/>
      <c r="O348" s="2" t="str">
        <f t="shared" si="25"/>
        <v>&lt;tr class="style3" &gt;&lt;td&gt;&lt;/td&gt;&lt;td&gt;&lt;a href="http://iowagravestones.org/gs_view.php?id=472227" Target="GPP"&gt;P&lt;/a&gt;&lt;/td&gt;   &lt;td&gt;&lt;/td&gt;&lt;td&gt;Willing, Nettie Iva&lt;/td&gt;&lt;td&gt;Mar 30, 1891&lt;/td&gt;&lt;td&gt;July 10, 1987&lt;/td&gt;&lt;td&gt;&lt;/td&gt;</v>
      </c>
      <c r="P348" s="4" t="str">
        <f t="shared" si="26"/>
        <v>Willing, Nettie Iva</v>
      </c>
      <c r="Q348" s="2" t="str">
        <f t="shared" si="27"/>
        <v>&lt;td&gt;&lt;a href="http://iowagravestones.org/gs_view.php?id=472227" Target="GPP"&gt;P&lt;/a&gt;&lt;/td&gt;</v>
      </c>
      <c r="R348" s="2" t="str">
        <f t="shared" si="28"/>
        <v xml:space="preserve">   &lt;td&gt;&lt;/td&gt;</v>
      </c>
      <c r="S348" s="2" t="str">
        <f t="shared" si="29"/>
        <v>&lt;td&gt;&lt;/td&gt;</v>
      </c>
      <c r="T348" s="4" t="s">
        <v>65</v>
      </c>
      <c r="U348" s="42"/>
    </row>
    <row r="349" spans="1:21" x14ac:dyDescent="0.25">
      <c r="A349" s="1">
        <v>1870</v>
      </c>
      <c r="B349" s="35" t="s">
        <v>159</v>
      </c>
      <c r="C349" s="33" t="s">
        <v>127</v>
      </c>
      <c r="D349" s="33" t="s">
        <v>128</v>
      </c>
      <c r="E349" s="19" t="s">
        <v>799</v>
      </c>
      <c r="F349" s="34"/>
      <c r="G349" s="34"/>
      <c r="H349" s="34"/>
      <c r="I349" s="34"/>
      <c r="J349" s="34"/>
      <c r="K349" s="34"/>
      <c r="L349" s="34"/>
      <c r="M349" s="34">
        <v>216389</v>
      </c>
      <c r="O349" s="2" t="str">
        <f t="shared" si="25"/>
        <v>&lt;tr class="style3" &gt;&lt;td&gt;&lt;a href="http://iowawpagraves.org/view.php?id=216389" target="WPA"&gt;W&lt;/a&gt;&lt;/td&gt;&lt;td&gt;&lt;/td&gt;   &lt;td&gt;&lt;/td&gt;&lt;td&gt;Woldhals, J. P.&lt;/td&gt;&lt;td&gt;Jan 2, 1850&lt;/td&gt;&lt;td&gt;Nov 4, 1875&lt;/td&gt;&lt;td&gt;&lt;/td&gt;</v>
      </c>
      <c r="P349" s="4" t="str">
        <f t="shared" si="26"/>
        <v>Woldhals, J. P.</v>
      </c>
      <c r="Q349" s="2" t="str">
        <f t="shared" si="27"/>
        <v>&lt;td&gt;&lt;/td&gt;</v>
      </c>
      <c r="R349" s="2" t="str">
        <f t="shared" si="28"/>
        <v xml:space="preserve">   &lt;td&gt;&lt;/td&gt;</v>
      </c>
      <c r="S349" s="2" t="str">
        <f t="shared" si="29"/>
        <v>&lt;td&gt;&lt;a href="http://iowawpagraves.org/view.php?id=216389" target="WPA"&gt;W&lt;/a&gt;&lt;/td&gt;</v>
      </c>
      <c r="T349" s="4" t="s">
        <v>65</v>
      </c>
      <c r="U349" s="42"/>
    </row>
    <row r="350" spans="1:21" ht="15.75" x14ac:dyDescent="0.25">
      <c r="A350" s="1">
        <v>1870</v>
      </c>
      <c r="B350" s="26" t="s">
        <v>39</v>
      </c>
      <c r="C350" s="27" t="s">
        <v>5</v>
      </c>
      <c r="D350" s="27" t="s">
        <v>6</v>
      </c>
      <c r="E350" s="27" t="s">
        <v>7</v>
      </c>
      <c r="F350" s="17"/>
      <c r="G350" s="17"/>
      <c r="H350" s="17"/>
      <c r="I350" s="17"/>
      <c r="J350" s="17"/>
      <c r="K350" s="17"/>
      <c r="L350" s="17"/>
      <c r="M350" s="17"/>
      <c r="O350" s="2" t="str">
        <f t="shared" si="25"/>
        <v>&lt;tr class="style3" &gt;&lt;td&gt;&lt;/td&gt;&lt;td&gt;&lt;/td&gt;   &lt;td&gt;&lt;/td&gt;&lt;td&gt;Xaaa                            Names&lt;/td&gt;&lt;td&gt;Birth Date&lt;/td&gt;&lt;td&gt;Death Date&lt;/td&gt;&lt;td&gt;Inscription/Contributor's comment&lt;/td&gt;</v>
      </c>
      <c r="P350" s="4" t="str">
        <f t="shared" si="26"/>
        <v>Xaaa                            Names</v>
      </c>
      <c r="Q350" s="2" t="str">
        <f t="shared" si="27"/>
        <v>&lt;td&gt;&lt;/td&gt;</v>
      </c>
      <c r="R350" s="2" t="str">
        <f t="shared" si="28"/>
        <v xml:space="preserve">   &lt;td&gt;&lt;/td&gt;</v>
      </c>
      <c r="S350" s="2" t="str">
        <f t="shared" si="29"/>
        <v>&lt;td&gt;&lt;/td&gt;</v>
      </c>
      <c r="T350" s="4" t="s">
        <v>65</v>
      </c>
      <c r="U350" s="42"/>
    </row>
    <row r="351" spans="1:21" ht="15.75" x14ac:dyDescent="0.25">
      <c r="A351" s="1">
        <v>1870</v>
      </c>
      <c r="B351" s="26" t="s">
        <v>36</v>
      </c>
      <c r="C351" s="27" t="s">
        <v>5</v>
      </c>
      <c r="D351" s="27" t="s">
        <v>6</v>
      </c>
      <c r="E351" s="27" t="s">
        <v>7</v>
      </c>
      <c r="F351" s="17"/>
      <c r="G351" s="17"/>
      <c r="H351" s="17"/>
      <c r="I351" s="17"/>
      <c r="J351" s="17"/>
      <c r="K351" s="17"/>
      <c r="L351" s="17"/>
      <c r="M351" s="17"/>
      <c r="O351" s="2" t="str">
        <f t="shared" si="25"/>
        <v>&lt;tr class="style3" &gt;&lt;td&gt;&lt;/td&gt;&lt;td&gt;&lt;/td&gt;   &lt;td&gt;&lt;/td&gt;&lt;td&gt;Yaaa                            Names&lt;/td&gt;&lt;td&gt;Birth Date&lt;/td&gt;&lt;td&gt;Death Date&lt;/td&gt;&lt;td&gt;Inscription/Contributor's comment&lt;/td&gt;</v>
      </c>
      <c r="P351" s="4" t="str">
        <f t="shared" si="26"/>
        <v>Yaaa                            Names</v>
      </c>
      <c r="Q351" s="2" t="str">
        <f t="shared" si="27"/>
        <v>&lt;td&gt;&lt;/td&gt;</v>
      </c>
      <c r="R351" s="2" t="str">
        <f t="shared" si="28"/>
        <v xml:space="preserve">   &lt;td&gt;&lt;/td&gt;</v>
      </c>
      <c r="S351" s="2" t="str">
        <f t="shared" si="29"/>
        <v>&lt;td&gt;&lt;/td&gt;</v>
      </c>
      <c r="T351" s="4" t="s">
        <v>65</v>
      </c>
      <c r="U351" s="42"/>
    </row>
    <row r="352" spans="1:21" x14ac:dyDescent="0.25">
      <c r="A352" s="1">
        <v>1870</v>
      </c>
      <c r="B352" s="19" t="s">
        <v>796</v>
      </c>
      <c r="C352" s="28" t="s">
        <v>129</v>
      </c>
      <c r="D352" s="28" t="s">
        <v>486</v>
      </c>
      <c r="E352" s="19" t="s">
        <v>809</v>
      </c>
      <c r="F352" s="18">
        <v>472082</v>
      </c>
      <c r="G352" s="18"/>
      <c r="H352" s="18"/>
      <c r="I352" s="18"/>
      <c r="J352" s="18"/>
      <c r="K352" s="18"/>
      <c r="L352" s="18"/>
      <c r="M352" s="34">
        <v>211472</v>
      </c>
      <c r="O352" s="2" t="str">
        <f t="shared" si="25"/>
        <v>&lt;tr class="style3" &gt;&lt;td&gt;&lt;a href="http://iowawpagraves.org/view.php?id=211472" target="WPA"&gt;W&lt;/a&gt;&lt;/td&gt;&lt;td&gt;&lt;a href="http://iowagravestones.org/gs_view.php?id=472082" Target="GPP"&gt;P&lt;/a&gt;&lt;/td&gt;   &lt;td&gt;&lt;/td&gt;&lt;td&gt;Ydahl, Christi (Hansen)&lt;/td&gt;&lt;td&gt;Apr 13, 1827&lt;/td&gt;&lt;td&gt;Dec. 29, 1908&lt;/td&gt;&lt;td&gt;The WPA spelled Ydahl, Christi (Hansen) as Konen, Christi Hansen&lt;/td&gt;</v>
      </c>
      <c r="P352" s="4" t="str">
        <f t="shared" si="26"/>
        <v>Ydahl, Christi (Hansen)</v>
      </c>
      <c r="Q352" s="2" t="str">
        <f t="shared" si="27"/>
        <v>&lt;td&gt;&lt;a href="http://iowagravestones.org/gs_view.php?id=472082" Target="GPP"&gt;P&lt;/a&gt;&lt;/td&gt;</v>
      </c>
      <c r="R352" s="2" t="str">
        <f t="shared" si="28"/>
        <v xml:space="preserve">   &lt;td&gt;&lt;/td&gt;</v>
      </c>
      <c r="S352" s="2" t="str">
        <f t="shared" si="29"/>
        <v>&lt;td&gt;&lt;a href="http://iowawpagraves.org/view.php?id=211472" target="WPA"&gt;W&lt;/a&gt;&lt;/td&gt;</v>
      </c>
      <c r="T352" s="4" t="s">
        <v>65</v>
      </c>
      <c r="U352" s="42"/>
    </row>
    <row r="353" spans="1:21" x14ac:dyDescent="0.25">
      <c r="A353" s="1">
        <v>1870</v>
      </c>
      <c r="B353" s="19" t="s">
        <v>775</v>
      </c>
      <c r="C353" s="28" t="s">
        <v>752</v>
      </c>
      <c r="D353" s="28" t="s">
        <v>487</v>
      </c>
      <c r="E353" s="19" t="s">
        <v>799</v>
      </c>
      <c r="F353" s="18">
        <v>472084</v>
      </c>
      <c r="G353" s="18"/>
      <c r="H353" s="18"/>
      <c r="I353" s="18"/>
      <c r="J353" s="18"/>
      <c r="K353" s="18"/>
      <c r="L353" s="18"/>
      <c r="M353" s="34">
        <v>216478</v>
      </c>
      <c r="O353" s="2" t="str">
        <f t="shared" si="25"/>
        <v>&lt;tr class="style3" &gt;&lt;td&gt;&lt;a href="http://iowawpagraves.org/view.php?id=216478" target="WPA"&gt;W&lt;/a&gt;&lt;/td&gt;&lt;td&gt;&lt;a href="http://iowagravestones.org/gs_view.php?id=472084" Target="GPP"&gt;P&lt;/a&gt;&lt;/td&gt;   &lt;td&gt;&lt;/td&gt;&lt;td&gt;Ydahl, John C.&lt;/td&gt;&lt;td&gt;1818/1819&lt;/td&gt;&lt;td&gt;June 8, 1899&lt;/td&gt;&lt;td&gt;&lt;/td&gt;</v>
      </c>
      <c r="P353" s="4" t="str">
        <f t="shared" si="26"/>
        <v>Ydahl, John C.</v>
      </c>
      <c r="Q353" s="2" t="str">
        <f t="shared" si="27"/>
        <v>&lt;td&gt;&lt;a href="http://iowagravestones.org/gs_view.php?id=472084" Target="GPP"&gt;P&lt;/a&gt;&lt;/td&gt;</v>
      </c>
      <c r="R353" s="2" t="str">
        <f t="shared" si="28"/>
        <v xml:space="preserve">   &lt;td&gt;&lt;/td&gt;</v>
      </c>
      <c r="S353" s="2" t="str">
        <f t="shared" si="29"/>
        <v>&lt;td&gt;&lt;a href="http://iowawpagraves.org/view.php?id=216478" target="WPA"&gt;W&lt;/a&gt;&lt;/td&gt;</v>
      </c>
      <c r="T353" s="4" t="s">
        <v>65</v>
      </c>
      <c r="U353" s="42"/>
    </row>
    <row r="354" spans="1:21" ht="15.75" x14ac:dyDescent="0.25">
      <c r="A354" s="1">
        <v>1870</v>
      </c>
      <c r="B354" s="26" t="s">
        <v>37</v>
      </c>
      <c r="C354" s="27" t="s">
        <v>5</v>
      </c>
      <c r="D354" s="27" t="s">
        <v>6</v>
      </c>
      <c r="E354" s="27" t="s">
        <v>7</v>
      </c>
      <c r="F354" s="17"/>
      <c r="G354" s="17"/>
      <c r="H354" s="17"/>
      <c r="I354" s="17"/>
      <c r="J354" s="17"/>
      <c r="K354" s="17"/>
      <c r="L354" s="17"/>
      <c r="M354" s="17"/>
      <c r="O354" s="2" t="str">
        <f t="shared" si="25"/>
        <v>&lt;tr class="style3" &gt;&lt;td&gt;&lt;/td&gt;&lt;td&gt;&lt;/td&gt;   &lt;td&gt;&lt;/td&gt;&lt;td&gt;Zaaa                            Names&lt;/td&gt;&lt;td&gt;Birth Date&lt;/td&gt;&lt;td&gt;Death Date&lt;/td&gt;&lt;td&gt;Inscription/Contributor's comment&lt;/td&gt;</v>
      </c>
      <c r="P354" s="4" t="str">
        <f t="shared" si="26"/>
        <v>Zaaa                            Names</v>
      </c>
      <c r="Q354" s="2" t="str">
        <f t="shared" si="27"/>
        <v>&lt;td&gt;&lt;/td&gt;</v>
      </c>
      <c r="R354" s="2" t="str">
        <f t="shared" si="28"/>
        <v xml:space="preserve">   &lt;td&gt;&lt;/td&gt;</v>
      </c>
      <c r="S354" s="2" t="str">
        <f t="shared" si="29"/>
        <v>&lt;td&gt;&lt;/td&gt;</v>
      </c>
      <c r="T354" s="4" t="s">
        <v>65</v>
      </c>
      <c r="U354" s="42"/>
    </row>
    <row r="355" spans="1:21" ht="15.75" x14ac:dyDescent="0.25">
      <c r="A355" s="1">
        <v>1870</v>
      </c>
      <c r="B355" s="26" t="s">
        <v>50</v>
      </c>
      <c r="C355" s="27" t="s">
        <v>5</v>
      </c>
      <c r="D355" s="27" t="s">
        <v>6</v>
      </c>
      <c r="E355" s="27" t="s">
        <v>7</v>
      </c>
      <c r="F355" s="17"/>
      <c r="G355" s="17"/>
      <c r="H355" s="17"/>
      <c r="I355" s="17"/>
      <c r="J355" s="17"/>
      <c r="K355" s="17"/>
      <c r="L355" s="17"/>
      <c r="M355" s="17"/>
      <c r="O355" s="2" t="str">
        <f t="shared" si="25"/>
        <v>&lt;tr class="style3" &gt;&lt;td&gt;&lt;/td&gt;&lt;td&gt;&lt;/td&gt;   &lt;td&gt;&lt;/td&gt;&lt;td&gt;zzzEND         Names&lt;/td&gt;&lt;td&gt;Birth Date&lt;/td&gt;&lt;td&gt;Death Date&lt;/td&gt;&lt;td&gt;Inscription/Contributor's comment&lt;/td&gt;</v>
      </c>
      <c r="P355" s="4" t="str">
        <f t="shared" si="26"/>
        <v>zzzEND         Names</v>
      </c>
      <c r="Q355" s="2" t="str">
        <f t="shared" si="27"/>
        <v>&lt;td&gt;&lt;/td&gt;</v>
      </c>
      <c r="R355" s="2" t="str">
        <f t="shared" si="28"/>
        <v xml:space="preserve">   &lt;td&gt;&lt;/td&gt;</v>
      </c>
      <c r="S355" s="2" t="str">
        <f t="shared" si="29"/>
        <v>&lt;td&gt;&lt;/td&gt;</v>
      </c>
      <c r="T355" s="4" t="s">
        <v>65</v>
      </c>
      <c r="U355" s="42"/>
    </row>
    <row r="356" spans="1:21" ht="15.75" x14ac:dyDescent="0.25">
      <c r="A356" s="1">
        <v>1870</v>
      </c>
      <c r="B356" s="26" t="s">
        <v>50</v>
      </c>
      <c r="C356" s="27" t="s">
        <v>5</v>
      </c>
      <c r="D356" s="27" t="s">
        <v>6</v>
      </c>
      <c r="E356" s="27" t="s">
        <v>7</v>
      </c>
      <c r="F356" s="17"/>
      <c r="G356" s="17"/>
      <c r="H356" s="17"/>
      <c r="I356" s="17"/>
      <c r="J356" s="17"/>
      <c r="K356" s="17"/>
      <c r="L356" s="17"/>
      <c r="M356" s="17"/>
      <c r="O356" s="2" t="str">
        <f t="shared" si="25"/>
        <v>&lt;tr class="style3" &gt;&lt;td&gt;&lt;/td&gt;&lt;td&gt;&lt;/td&gt;   &lt;td&gt;&lt;/td&gt;&lt;td&gt;zzzEND         Names&lt;/td&gt;&lt;td&gt;Birth Date&lt;/td&gt;&lt;td&gt;Death Date&lt;/td&gt;&lt;td&gt;Inscription/Contributor's comment&lt;/td&gt;</v>
      </c>
      <c r="P356" s="4" t="str">
        <f t="shared" si="26"/>
        <v>zzzEND         Names</v>
      </c>
      <c r="Q356" s="2" t="str">
        <f t="shared" si="27"/>
        <v>&lt;td&gt;&lt;/td&gt;</v>
      </c>
      <c r="R356" s="2" t="str">
        <f t="shared" si="28"/>
        <v xml:space="preserve">   &lt;td&gt;&lt;/td&gt;</v>
      </c>
      <c r="S356" s="2" t="str">
        <f t="shared" si="29"/>
        <v>&lt;td&gt;&lt;/td&gt;</v>
      </c>
      <c r="T356" s="4" t="s">
        <v>65</v>
      </c>
      <c r="U356" s="42"/>
    </row>
  </sheetData>
  <conditionalFormatting sqref="K2">
    <cfRule type="expression" dxfId="1" priority="2" stopIfTrue="1">
      <formula>AND(ROW(K2)&gt;1,COLUMN(K2)&lt;8,MOD(ROW(K2),2)=1)</formula>
    </cfRule>
  </conditionalFormatting>
  <conditionalFormatting sqref="K2">
    <cfRule type="expression" dxfId="0" priority="1" stopIfTrue="1">
      <formula>AND(ROW(K2)&gt;1,COLUMN(K2)&lt;8,MOD(ROW(K2),2)=1)</formula>
    </cfRule>
  </conditionalFormatting>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Web</vt:lpstr>
      <vt:lpstr>Generator</vt:lpstr>
      <vt:lpstr>Web!Print_Area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Bill Waters</cp:lastModifiedBy>
  <cp:lastPrinted>2009-03-15T17:51:01Z</cp:lastPrinted>
  <dcterms:created xsi:type="dcterms:W3CDTF">2008-10-13T01:29:37Z</dcterms:created>
  <dcterms:modified xsi:type="dcterms:W3CDTF">2014-09-20T00:53:46Z</dcterms:modified>
</cp:coreProperties>
</file>