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95" windowWidth="22995" windowHeight="1125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U112" i="1" l="1"/>
  <c r="T112" i="1"/>
  <c r="S112" i="1"/>
  <c r="R112" i="1"/>
  <c r="Q112" i="1"/>
  <c r="O112" i="1"/>
  <c r="N112" i="1"/>
  <c r="M112" i="1"/>
  <c r="P112" i="1" s="1"/>
  <c r="U111" i="1"/>
  <c r="T111" i="1"/>
  <c r="S111" i="1"/>
  <c r="R111" i="1"/>
  <c r="Q111" i="1"/>
  <c r="O111" i="1"/>
  <c r="N111" i="1"/>
  <c r="M111" i="1"/>
  <c r="P111" i="1" s="1"/>
  <c r="U110" i="1"/>
  <c r="T110" i="1"/>
  <c r="S110" i="1"/>
  <c r="R110" i="1"/>
  <c r="Q110" i="1"/>
  <c r="O110" i="1"/>
  <c r="N110" i="1"/>
  <c r="M110" i="1"/>
  <c r="P110" i="1" s="1"/>
  <c r="U109" i="1"/>
  <c r="T109" i="1"/>
  <c r="S109" i="1"/>
  <c r="R109" i="1"/>
  <c r="Q109" i="1"/>
  <c r="O109" i="1"/>
  <c r="N109" i="1"/>
  <c r="M109" i="1"/>
  <c r="P109" i="1" s="1"/>
  <c r="U108" i="1"/>
  <c r="T108" i="1"/>
  <c r="S108" i="1"/>
  <c r="R108" i="1"/>
  <c r="Q108" i="1"/>
  <c r="O108" i="1"/>
  <c r="N108" i="1"/>
  <c r="P108" i="1" s="1"/>
  <c r="M108" i="1"/>
  <c r="U107" i="1"/>
  <c r="T107" i="1"/>
  <c r="S107" i="1"/>
  <c r="R107" i="1"/>
  <c r="Q107" i="1"/>
  <c r="P107" i="1"/>
  <c r="O107" i="1"/>
  <c r="N107" i="1"/>
  <c r="M107" i="1"/>
  <c r="U106" i="1"/>
  <c r="T106" i="1"/>
  <c r="S106" i="1"/>
  <c r="R106" i="1"/>
  <c r="Q106" i="1"/>
  <c r="P106" i="1"/>
  <c r="O106" i="1"/>
  <c r="N106" i="1"/>
  <c r="M106" i="1"/>
  <c r="U105" i="1"/>
  <c r="T105" i="1"/>
  <c r="S105" i="1"/>
  <c r="R105" i="1"/>
  <c r="Q105" i="1"/>
  <c r="O105" i="1"/>
  <c r="N105" i="1"/>
  <c r="M105" i="1"/>
  <c r="P105" i="1" s="1"/>
  <c r="U104" i="1"/>
  <c r="T104" i="1"/>
  <c r="S104" i="1"/>
  <c r="R104" i="1"/>
  <c r="Q104" i="1"/>
  <c r="O104" i="1"/>
  <c r="N104" i="1"/>
  <c r="M104" i="1"/>
  <c r="P104" i="1" s="1"/>
  <c r="U103" i="1"/>
  <c r="T103" i="1"/>
  <c r="S103" i="1"/>
  <c r="R103" i="1"/>
  <c r="Q103" i="1"/>
  <c r="O103" i="1"/>
  <c r="N103" i="1"/>
  <c r="M103" i="1"/>
  <c r="P103" i="1" s="1"/>
  <c r="U102" i="1"/>
  <c r="T102" i="1"/>
  <c r="S102" i="1"/>
  <c r="R102" i="1"/>
  <c r="Q102" i="1"/>
  <c r="O102" i="1"/>
  <c r="N102" i="1"/>
  <c r="M102" i="1"/>
  <c r="P102" i="1" s="1"/>
  <c r="U101" i="1"/>
  <c r="T101" i="1"/>
  <c r="S101" i="1"/>
  <c r="R101" i="1"/>
  <c r="Q101" i="1"/>
  <c r="O101" i="1"/>
  <c r="N101" i="1"/>
  <c r="M101" i="1"/>
  <c r="P101" i="1" s="1"/>
  <c r="U100" i="1"/>
  <c r="T100" i="1"/>
  <c r="S100" i="1"/>
  <c r="R100" i="1"/>
  <c r="Q100" i="1"/>
  <c r="O100" i="1"/>
  <c r="N100" i="1"/>
  <c r="P100" i="1" s="1"/>
  <c r="M100" i="1"/>
  <c r="U99" i="1"/>
  <c r="T99" i="1"/>
  <c r="S99" i="1"/>
  <c r="R99" i="1"/>
  <c r="Q99" i="1"/>
  <c r="P99" i="1"/>
  <c r="O99" i="1"/>
  <c r="N99" i="1"/>
  <c r="M99" i="1"/>
  <c r="U98" i="1"/>
  <c r="T98" i="1"/>
  <c r="S98" i="1"/>
  <c r="R98" i="1"/>
  <c r="Q98" i="1"/>
  <c r="P98" i="1"/>
  <c r="O98" i="1"/>
  <c r="N98" i="1"/>
  <c r="M98" i="1"/>
  <c r="U97" i="1"/>
  <c r="T97" i="1"/>
  <c r="S97" i="1"/>
  <c r="R97" i="1"/>
  <c r="Q97" i="1"/>
  <c r="O97" i="1"/>
  <c r="N97" i="1"/>
  <c r="M97" i="1"/>
  <c r="P97" i="1" s="1"/>
  <c r="U96" i="1"/>
  <c r="T96" i="1"/>
  <c r="S96" i="1"/>
  <c r="R96" i="1"/>
  <c r="Q96" i="1"/>
  <c r="O96" i="1"/>
  <c r="N96" i="1"/>
  <c r="M96" i="1"/>
  <c r="P96" i="1" s="1"/>
  <c r="U95" i="1"/>
  <c r="T95" i="1"/>
  <c r="S95" i="1"/>
  <c r="R95" i="1"/>
  <c r="Q95" i="1"/>
  <c r="O95" i="1"/>
  <c r="N95" i="1"/>
  <c r="M95" i="1"/>
  <c r="P95" i="1" s="1"/>
  <c r="U94" i="1"/>
  <c r="T94" i="1"/>
  <c r="S94" i="1"/>
  <c r="R94" i="1"/>
  <c r="Q94" i="1"/>
  <c r="O94" i="1"/>
  <c r="N94" i="1"/>
  <c r="M94" i="1"/>
  <c r="P94" i="1" s="1"/>
  <c r="U93" i="1"/>
  <c r="T93" i="1"/>
  <c r="S93" i="1"/>
  <c r="R93" i="1"/>
  <c r="Q93" i="1"/>
  <c r="O93" i="1"/>
  <c r="N93" i="1"/>
  <c r="M93" i="1"/>
  <c r="P93" i="1" s="1"/>
  <c r="U92" i="1"/>
  <c r="T92" i="1"/>
  <c r="S92" i="1"/>
  <c r="R92" i="1"/>
  <c r="Q92" i="1"/>
  <c r="O92" i="1"/>
  <c r="N92" i="1"/>
  <c r="P92" i="1" s="1"/>
  <c r="M92" i="1"/>
  <c r="U91" i="1"/>
  <c r="T91" i="1"/>
  <c r="S91" i="1"/>
  <c r="R91" i="1"/>
  <c r="Q91" i="1"/>
  <c r="P91" i="1"/>
  <c r="O91" i="1"/>
  <c r="N91" i="1"/>
  <c r="M91" i="1"/>
  <c r="U90" i="1"/>
  <c r="T90" i="1"/>
  <c r="S90" i="1"/>
  <c r="R90" i="1"/>
  <c r="Q90" i="1"/>
  <c r="P90" i="1"/>
  <c r="O90" i="1"/>
  <c r="N90" i="1"/>
  <c r="M90" i="1"/>
  <c r="U89" i="1"/>
  <c r="T89" i="1"/>
  <c r="S89" i="1"/>
  <c r="R89" i="1"/>
  <c r="Q89" i="1"/>
  <c r="O89" i="1"/>
  <c r="N89" i="1"/>
  <c r="M89" i="1"/>
  <c r="P89" i="1" s="1"/>
  <c r="U88" i="1"/>
  <c r="T88" i="1"/>
  <c r="S88" i="1"/>
  <c r="R88" i="1"/>
  <c r="Q88" i="1"/>
  <c r="P88" i="1"/>
  <c r="O88" i="1"/>
  <c r="N88" i="1"/>
  <c r="M88" i="1"/>
  <c r="U87" i="1"/>
  <c r="T87" i="1"/>
  <c r="S87" i="1"/>
  <c r="R87" i="1"/>
  <c r="Q87" i="1"/>
  <c r="O87" i="1"/>
  <c r="N87" i="1"/>
  <c r="M87" i="1"/>
  <c r="P87" i="1" s="1"/>
  <c r="U86" i="1"/>
  <c r="T86" i="1"/>
  <c r="S86" i="1"/>
  <c r="R86" i="1"/>
  <c r="Q86" i="1"/>
  <c r="O86" i="1"/>
  <c r="N86" i="1"/>
  <c r="M86" i="1"/>
  <c r="P86" i="1" s="1"/>
  <c r="U85" i="1"/>
  <c r="T85" i="1"/>
  <c r="S85" i="1"/>
  <c r="R85" i="1"/>
  <c r="Q85" i="1"/>
  <c r="O85" i="1"/>
  <c r="N85" i="1"/>
  <c r="P85" i="1" s="1"/>
  <c r="M85" i="1"/>
  <c r="U84" i="1"/>
  <c r="T84" i="1"/>
  <c r="S84" i="1"/>
  <c r="R84" i="1"/>
  <c r="Q84" i="1"/>
  <c r="O84" i="1"/>
  <c r="N84" i="1"/>
  <c r="M84" i="1"/>
  <c r="P84" i="1" s="1"/>
  <c r="U83" i="1"/>
  <c r="T83" i="1"/>
  <c r="S83" i="1"/>
  <c r="R83" i="1"/>
  <c r="Q83" i="1"/>
  <c r="O83" i="1"/>
  <c r="N83" i="1"/>
  <c r="M83" i="1"/>
  <c r="P83" i="1" s="1"/>
  <c r="U82" i="1"/>
  <c r="T82" i="1"/>
  <c r="S82" i="1"/>
  <c r="R82" i="1"/>
  <c r="Q82" i="1"/>
  <c r="O82" i="1"/>
  <c r="N82" i="1"/>
  <c r="P82" i="1" s="1"/>
  <c r="M82" i="1"/>
  <c r="U81" i="1"/>
  <c r="T81" i="1"/>
  <c r="S81" i="1"/>
  <c r="R81" i="1"/>
  <c r="Q81" i="1"/>
  <c r="O81" i="1"/>
  <c r="P81" i="1" s="1"/>
  <c r="N81" i="1"/>
  <c r="M81" i="1"/>
  <c r="U80" i="1"/>
  <c r="T80" i="1"/>
  <c r="S80" i="1"/>
  <c r="R80" i="1"/>
  <c r="Q80" i="1"/>
  <c r="P80" i="1"/>
  <c r="O80" i="1"/>
  <c r="N80" i="1"/>
  <c r="M80" i="1"/>
  <c r="U79" i="1"/>
  <c r="T79" i="1"/>
  <c r="S79" i="1"/>
  <c r="R79" i="1"/>
  <c r="Q79" i="1"/>
  <c r="O79" i="1"/>
  <c r="N79" i="1"/>
  <c r="M79" i="1"/>
  <c r="P79" i="1" s="1"/>
  <c r="U78" i="1"/>
  <c r="T78" i="1"/>
  <c r="S78" i="1"/>
  <c r="R78" i="1"/>
  <c r="Q78" i="1"/>
  <c r="O78" i="1"/>
  <c r="N78" i="1"/>
  <c r="M78" i="1"/>
  <c r="P78" i="1" s="1"/>
  <c r="U77" i="1"/>
  <c r="T77" i="1"/>
  <c r="S77" i="1"/>
  <c r="R77" i="1"/>
  <c r="Q77" i="1"/>
  <c r="O77" i="1"/>
  <c r="N77" i="1"/>
  <c r="P77" i="1" s="1"/>
  <c r="M77" i="1"/>
  <c r="U76" i="1"/>
  <c r="T76" i="1"/>
  <c r="S76" i="1"/>
  <c r="R76" i="1"/>
  <c r="Q76" i="1"/>
  <c r="O76" i="1"/>
  <c r="N76" i="1"/>
  <c r="M76" i="1"/>
  <c r="P76" i="1" s="1"/>
  <c r="U75" i="1"/>
  <c r="T75" i="1"/>
  <c r="S75" i="1"/>
  <c r="R75" i="1"/>
  <c r="Q75" i="1"/>
  <c r="O75" i="1"/>
  <c r="N75" i="1"/>
  <c r="M75" i="1"/>
  <c r="P75" i="1" s="1"/>
  <c r="U74" i="1"/>
  <c r="T74" i="1"/>
  <c r="S74" i="1"/>
  <c r="R74" i="1"/>
  <c r="Q74" i="1"/>
  <c r="O74" i="1"/>
  <c r="N74" i="1"/>
  <c r="P74" i="1" s="1"/>
  <c r="M74" i="1"/>
  <c r="U73" i="1"/>
  <c r="T73" i="1"/>
  <c r="S73" i="1"/>
  <c r="R73" i="1"/>
  <c r="Q73" i="1"/>
  <c r="O73" i="1"/>
  <c r="P73" i="1" s="1"/>
  <c r="N73" i="1"/>
  <c r="M73" i="1"/>
  <c r="U72" i="1"/>
  <c r="T72" i="1"/>
  <c r="S72" i="1"/>
  <c r="R72" i="1"/>
  <c r="Q72" i="1"/>
  <c r="P72" i="1"/>
  <c r="O72" i="1"/>
  <c r="N72" i="1"/>
  <c r="M72" i="1"/>
  <c r="U71" i="1"/>
  <c r="T71" i="1"/>
  <c r="S71" i="1"/>
  <c r="R71" i="1"/>
  <c r="Q71" i="1"/>
  <c r="O71" i="1"/>
  <c r="N71" i="1"/>
  <c r="M71" i="1"/>
  <c r="P71" i="1" s="1"/>
  <c r="U70" i="1"/>
  <c r="T70" i="1"/>
  <c r="S70" i="1"/>
  <c r="R70" i="1"/>
  <c r="Q70" i="1"/>
  <c r="O70" i="1"/>
  <c r="N70" i="1"/>
  <c r="M70" i="1"/>
  <c r="P70" i="1" s="1"/>
  <c r="U69" i="1"/>
  <c r="T69" i="1"/>
  <c r="S69" i="1"/>
  <c r="R69" i="1"/>
  <c r="Q69" i="1"/>
  <c r="O69" i="1"/>
  <c r="N69" i="1"/>
  <c r="P69" i="1" s="1"/>
  <c r="M69" i="1"/>
  <c r="U68" i="1"/>
  <c r="T68" i="1"/>
  <c r="S68" i="1"/>
  <c r="R68" i="1"/>
  <c r="Q68" i="1"/>
  <c r="O68" i="1"/>
  <c r="N68" i="1"/>
  <c r="M68" i="1"/>
  <c r="P68" i="1" s="1"/>
  <c r="U67" i="1"/>
  <c r="T67" i="1"/>
  <c r="S67" i="1"/>
  <c r="R67" i="1"/>
  <c r="Q67" i="1"/>
  <c r="O67" i="1"/>
  <c r="N67" i="1"/>
  <c r="M67" i="1"/>
  <c r="P67" i="1" s="1"/>
  <c r="U66" i="1"/>
  <c r="T66" i="1"/>
  <c r="S66" i="1"/>
  <c r="R66" i="1"/>
  <c r="Q66" i="1"/>
  <c r="O66" i="1"/>
  <c r="N66" i="1"/>
  <c r="P66" i="1" s="1"/>
  <c r="M66" i="1"/>
  <c r="U65" i="1"/>
  <c r="T65" i="1"/>
  <c r="S65" i="1"/>
  <c r="R65" i="1"/>
  <c r="Q65" i="1"/>
  <c r="O65" i="1"/>
  <c r="P65" i="1" s="1"/>
  <c r="N65" i="1"/>
  <c r="M65" i="1"/>
  <c r="U64" i="1"/>
  <c r="T64" i="1"/>
  <c r="S64" i="1"/>
  <c r="R64" i="1"/>
  <c r="Q64" i="1"/>
  <c r="P64" i="1"/>
  <c r="O64" i="1"/>
  <c r="N64" i="1"/>
  <c r="M64" i="1"/>
  <c r="U63" i="1"/>
  <c r="T63" i="1"/>
  <c r="S63" i="1"/>
  <c r="R63" i="1"/>
  <c r="Q63" i="1"/>
  <c r="O63" i="1"/>
  <c r="N63" i="1"/>
  <c r="M63" i="1"/>
  <c r="P63" i="1" s="1"/>
  <c r="U62" i="1"/>
  <c r="T62" i="1"/>
  <c r="S62" i="1"/>
  <c r="R62" i="1"/>
  <c r="Q62" i="1"/>
  <c r="O62" i="1"/>
  <c r="N62" i="1"/>
  <c r="M62" i="1"/>
  <c r="P62" i="1" s="1"/>
  <c r="U61" i="1"/>
  <c r="T61" i="1"/>
  <c r="S61" i="1"/>
  <c r="R61" i="1"/>
  <c r="Q61" i="1"/>
  <c r="O61" i="1"/>
  <c r="N61" i="1"/>
  <c r="P61" i="1" s="1"/>
  <c r="M61" i="1"/>
  <c r="U60" i="1"/>
  <c r="T60" i="1"/>
  <c r="S60" i="1"/>
  <c r="R60" i="1"/>
  <c r="Q60" i="1"/>
  <c r="O60" i="1"/>
  <c r="N60" i="1"/>
  <c r="M60" i="1"/>
  <c r="P60" i="1" s="1"/>
  <c r="U59" i="1"/>
  <c r="T59" i="1"/>
  <c r="S59" i="1"/>
  <c r="R59" i="1"/>
  <c r="Q59" i="1"/>
  <c r="O59" i="1"/>
  <c r="N59" i="1"/>
  <c r="M59" i="1"/>
  <c r="P59" i="1" s="1"/>
  <c r="U58" i="1"/>
  <c r="T58" i="1"/>
  <c r="S58" i="1"/>
  <c r="R58" i="1"/>
  <c r="Q58" i="1"/>
  <c r="O58" i="1"/>
  <c r="N58" i="1"/>
  <c r="P58" i="1" s="1"/>
  <c r="M58" i="1"/>
  <c r="U57" i="1"/>
  <c r="T57" i="1"/>
  <c r="S57" i="1"/>
  <c r="R57" i="1"/>
  <c r="Q57" i="1"/>
  <c r="O57" i="1"/>
  <c r="P57" i="1" s="1"/>
  <c r="N57" i="1"/>
  <c r="M57" i="1"/>
  <c r="U56" i="1"/>
  <c r="T56" i="1"/>
  <c r="S56" i="1"/>
  <c r="R56" i="1"/>
  <c r="Q56" i="1"/>
  <c r="P56" i="1"/>
  <c r="O56" i="1"/>
  <c r="N56" i="1"/>
  <c r="M56" i="1"/>
  <c r="U55" i="1"/>
  <c r="T55" i="1"/>
  <c r="S55" i="1"/>
  <c r="R55" i="1"/>
  <c r="Q55" i="1"/>
  <c r="O55" i="1"/>
  <c r="N55" i="1"/>
  <c r="M55" i="1"/>
  <c r="P55" i="1" s="1"/>
  <c r="U54" i="1"/>
  <c r="T54" i="1"/>
  <c r="S54" i="1"/>
  <c r="R54" i="1"/>
  <c r="Q54" i="1"/>
  <c r="O54" i="1"/>
  <c r="N54" i="1"/>
  <c r="M54" i="1"/>
  <c r="P54" i="1" s="1"/>
  <c r="U53" i="1"/>
  <c r="T53" i="1"/>
  <c r="S53" i="1"/>
  <c r="R53" i="1"/>
  <c r="Q53" i="1"/>
  <c r="O53" i="1"/>
  <c r="N53" i="1"/>
  <c r="P53" i="1" s="1"/>
  <c r="M53" i="1"/>
  <c r="U52" i="1"/>
  <c r="T52" i="1"/>
  <c r="S52" i="1"/>
  <c r="R52" i="1"/>
  <c r="Q52" i="1"/>
  <c r="O52" i="1"/>
  <c r="N52" i="1"/>
  <c r="M52" i="1"/>
  <c r="P52" i="1" s="1"/>
  <c r="U51" i="1"/>
  <c r="T51" i="1"/>
  <c r="S51" i="1"/>
  <c r="R51" i="1"/>
  <c r="Q51" i="1"/>
  <c r="O51" i="1"/>
  <c r="N51" i="1"/>
  <c r="M51" i="1"/>
  <c r="P51" i="1" s="1"/>
  <c r="U50" i="1"/>
  <c r="T50" i="1"/>
  <c r="S50" i="1"/>
  <c r="R50" i="1"/>
  <c r="Q50" i="1"/>
  <c r="O50" i="1"/>
  <c r="N50" i="1"/>
  <c r="P50" i="1" s="1"/>
  <c r="M50" i="1"/>
  <c r="U49" i="1"/>
  <c r="T49" i="1"/>
  <c r="S49" i="1"/>
  <c r="R49" i="1"/>
  <c r="Q49" i="1"/>
  <c r="O49" i="1"/>
  <c r="P49" i="1" s="1"/>
  <c r="N49" i="1"/>
  <c r="M49" i="1"/>
  <c r="U48" i="1"/>
  <c r="T48" i="1"/>
  <c r="S48" i="1"/>
  <c r="R48" i="1"/>
  <c r="Q48" i="1"/>
  <c r="P48" i="1"/>
  <c r="O48" i="1"/>
  <c r="N48" i="1"/>
  <c r="M48" i="1"/>
  <c r="U47" i="1"/>
  <c r="T47" i="1"/>
  <c r="S47" i="1"/>
  <c r="R47" i="1"/>
  <c r="Q47" i="1"/>
  <c r="O47" i="1"/>
  <c r="N47" i="1"/>
  <c r="M47" i="1"/>
  <c r="P47" i="1" s="1"/>
  <c r="U46" i="1"/>
  <c r="T46" i="1"/>
  <c r="S46" i="1"/>
  <c r="R46" i="1"/>
  <c r="Q46" i="1"/>
  <c r="O46" i="1"/>
  <c r="N46" i="1"/>
  <c r="M46" i="1"/>
  <c r="P46" i="1" s="1"/>
  <c r="U45" i="1"/>
  <c r="T45" i="1"/>
  <c r="S45" i="1"/>
  <c r="R45" i="1"/>
  <c r="Q45" i="1"/>
  <c r="O45" i="1"/>
  <c r="N45" i="1"/>
  <c r="P45" i="1" s="1"/>
  <c r="M45" i="1"/>
  <c r="U44" i="1"/>
  <c r="T44" i="1"/>
  <c r="S44" i="1"/>
  <c r="R44" i="1"/>
  <c r="Q44" i="1"/>
  <c r="O44" i="1"/>
  <c r="N44" i="1"/>
  <c r="M44" i="1"/>
  <c r="P44" i="1" s="1"/>
  <c r="U43" i="1"/>
  <c r="T43" i="1"/>
  <c r="S43" i="1"/>
  <c r="R43" i="1"/>
  <c r="Q43" i="1"/>
  <c r="O43" i="1"/>
  <c r="N43" i="1"/>
  <c r="M43" i="1"/>
  <c r="P43" i="1" s="1"/>
  <c r="U42" i="1"/>
  <c r="T42" i="1"/>
  <c r="S42" i="1"/>
  <c r="R42" i="1"/>
  <c r="Q42" i="1"/>
  <c r="O42" i="1"/>
  <c r="N42" i="1"/>
  <c r="P42" i="1" s="1"/>
  <c r="M42" i="1"/>
  <c r="U41" i="1"/>
  <c r="T41" i="1"/>
  <c r="S41" i="1"/>
  <c r="R41" i="1"/>
  <c r="Q41" i="1"/>
  <c r="O41" i="1"/>
  <c r="P41" i="1" s="1"/>
  <c r="N41" i="1"/>
  <c r="M41" i="1"/>
  <c r="U40" i="1"/>
  <c r="T40" i="1"/>
  <c r="S40" i="1"/>
  <c r="R40" i="1"/>
  <c r="Q40" i="1"/>
  <c r="P40" i="1"/>
  <c r="O40" i="1"/>
  <c r="N40" i="1"/>
  <c r="M40" i="1"/>
  <c r="U39" i="1"/>
  <c r="T39" i="1"/>
  <c r="S39" i="1"/>
  <c r="R39" i="1"/>
  <c r="Q39" i="1"/>
  <c r="O39" i="1"/>
  <c r="N39" i="1"/>
  <c r="M39" i="1"/>
  <c r="P39" i="1" s="1"/>
  <c r="U38" i="1"/>
  <c r="T38" i="1"/>
  <c r="S38" i="1"/>
  <c r="R38" i="1"/>
  <c r="Q38" i="1"/>
  <c r="O38" i="1"/>
  <c r="N38" i="1"/>
  <c r="M38" i="1"/>
  <c r="P38" i="1" s="1"/>
  <c r="U37" i="1"/>
  <c r="T37" i="1"/>
  <c r="S37" i="1"/>
  <c r="R37" i="1"/>
  <c r="Q37" i="1"/>
  <c r="O37" i="1"/>
  <c r="N37" i="1"/>
  <c r="P37" i="1" s="1"/>
  <c r="M37" i="1"/>
  <c r="U36" i="1"/>
  <c r="T36" i="1"/>
  <c r="S36" i="1"/>
  <c r="R36" i="1"/>
  <c r="Q36" i="1"/>
  <c r="O36" i="1"/>
  <c r="N36" i="1"/>
  <c r="M36" i="1"/>
  <c r="P36" i="1" s="1"/>
  <c r="U35" i="1"/>
  <c r="T35" i="1"/>
  <c r="S35" i="1"/>
  <c r="R35" i="1"/>
  <c r="Q35" i="1"/>
  <c r="O35" i="1"/>
  <c r="N35" i="1"/>
  <c r="M35" i="1"/>
  <c r="P35" i="1" s="1"/>
  <c r="U34" i="1"/>
  <c r="T34" i="1"/>
  <c r="S34" i="1"/>
  <c r="R34" i="1"/>
  <c r="Q34" i="1"/>
  <c r="O34" i="1"/>
  <c r="N34" i="1"/>
  <c r="P34" i="1" s="1"/>
  <c r="M34" i="1"/>
  <c r="U33" i="1"/>
  <c r="T33" i="1"/>
  <c r="S33" i="1"/>
  <c r="R33" i="1"/>
  <c r="Q33" i="1"/>
  <c r="O33" i="1"/>
  <c r="P33" i="1" s="1"/>
  <c r="N33" i="1"/>
  <c r="M33" i="1"/>
  <c r="U32" i="1"/>
  <c r="T32" i="1"/>
  <c r="S32" i="1"/>
  <c r="R32" i="1"/>
  <c r="Q32" i="1"/>
  <c r="P32" i="1"/>
  <c r="O32" i="1"/>
  <c r="N32" i="1"/>
  <c r="M32" i="1"/>
  <c r="U31" i="1"/>
  <c r="T31" i="1"/>
  <c r="S31" i="1"/>
  <c r="R31" i="1"/>
  <c r="Q31" i="1"/>
  <c r="O31" i="1"/>
  <c r="N31" i="1"/>
  <c r="M31" i="1"/>
  <c r="P31" i="1" s="1"/>
  <c r="U30" i="1"/>
  <c r="T30" i="1"/>
  <c r="S30" i="1"/>
  <c r="R30" i="1"/>
  <c r="Q30" i="1"/>
  <c r="O30" i="1"/>
  <c r="N30" i="1"/>
  <c r="M30" i="1"/>
  <c r="P30" i="1" s="1"/>
  <c r="U29" i="1"/>
  <c r="T29" i="1"/>
  <c r="S29" i="1"/>
  <c r="R29" i="1"/>
  <c r="Q29" i="1"/>
  <c r="O29" i="1"/>
  <c r="N29" i="1"/>
  <c r="P29" i="1" s="1"/>
  <c r="M29" i="1"/>
  <c r="U28" i="1"/>
  <c r="T28" i="1"/>
  <c r="S28" i="1"/>
  <c r="R28" i="1"/>
  <c r="Q28" i="1"/>
  <c r="O28" i="1"/>
  <c r="N28" i="1"/>
  <c r="M28" i="1"/>
  <c r="P28" i="1" s="1"/>
  <c r="U27" i="1"/>
  <c r="T27" i="1"/>
  <c r="S27" i="1"/>
  <c r="R27" i="1"/>
  <c r="Q27" i="1"/>
  <c r="O27" i="1"/>
  <c r="N27" i="1"/>
  <c r="M27" i="1"/>
  <c r="P27" i="1" s="1"/>
  <c r="U26" i="1"/>
  <c r="T26" i="1"/>
  <c r="S26" i="1"/>
  <c r="R26" i="1"/>
  <c r="Q26" i="1"/>
  <c r="O26" i="1"/>
  <c r="N26" i="1"/>
  <c r="P26" i="1" s="1"/>
  <c r="M26" i="1"/>
  <c r="U25" i="1"/>
  <c r="T25" i="1"/>
  <c r="S25" i="1"/>
  <c r="R25" i="1"/>
  <c r="Q25" i="1"/>
  <c r="O25" i="1"/>
  <c r="P25" i="1" s="1"/>
  <c r="N25" i="1"/>
  <c r="M25" i="1"/>
  <c r="U24" i="1"/>
  <c r="T24" i="1"/>
  <c r="S24" i="1"/>
  <c r="R24" i="1"/>
  <c r="Q24" i="1"/>
  <c r="P24" i="1"/>
  <c r="O24" i="1"/>
  <c r="N24" i="1"/>
  <c r="M24" i="1"/>
  <c r="U23" i="1"/>
  <c r="T23" i="1"/>
  <c r="S23" i="1"/>
  <c r="R23" i="1"/>
  <c r="Q23" i="1"/>
  <c r="O23" i="1"/>
  <c r="N23" i="1"/>
  <c r="M23" i="1"/>
  <c r="P23" i="1" s="1"/>
  <c r="U22" i="1"/>
  <c r="T22" i="1"/>
  <c r="S22" i="1"/>
  <c r="R22" i="1"/>
  <c r="Q22" i="1"/>
  <c r="O22" i="1"/>
  <c r="N22" i="1"/>
  <c r="M22" i="1"/>
  <c r="P22" i="1" s="1"/>
  <c r="U21" i="1"/>
  <c r="T21" i="1"/>
  <c r="S21" i="1"/>
  <c r="R21" i="1"/>
  <c r="Q21" i="1"/>
  <c r="O21" i="1"/>
  <c r="N21" i="1"/>
  <c r="P21" i="1" s="1"/>
  <c r="M21" i="1"/>
  <c r="U20" i="1"/>
  <c r="T20" i="1"/>
  <c r="S20" i="1"/>
  <c r="R20" i="1"/>
  <c r="Q20" i="1"/>
  <c r="O20" i="1"/>
  <c r="N20" i="1"/>
  <c r="M20" i="1"/>
  <c r="P20" i="1" s="1"/>
  <c r="U19" i="1"/>
  <c r="T19" i="1"/>
  <c r="S19" i="1"/>
  <c r="R19" i="1"/>
  <c r="Q19" i="1"/>
  <c r="O19" i="1"/>
  <c r="N19" i="1"/>
  <c r="M19" i="1"/>
  <c r="P19" i="1" s="1"/>
  <c r="U18" i="1"/>
  <c r="T18" i="1"/>
  <c r="S18" i="1"/>
  <c r="R18" i="1"/>
  <c r="Q18" i="1"/>
  <c r="O18" i="1"/>
  <c r="N18" i="1"/>
  <c r="P18" i="1" s="1"/>
  <c r="M18" i="1"/>
  <c r="U17" i="1"/>
  <c r="T17" i="1"/>
  <c r="S17" i="1"/>
  <c r="R17" i="1"/>
  <c r="Q17" i="1"/>
  <c r="O17" i="1"/>
  <c r="P17" i="1" s="1"/>
  <c r="N17" i="1"/>
  <c r="M17" i="1"/>
  <c r="U16" i="1"/>
  <c r="T16" i="1"/>
  <c r="S16" i="1"/>
  <c r="R16" i="1"/>
  <c r="Q16" i="1"/>
  <c r="P16" i="1"/>
  <c r="O16" i="1"/>
  <c r="N16" i="1"/>
  <c r="M16" i="1"/>
  <c r="U15" i="1"/>
  <c r="T15" i="1"/>
  <c r="S15" i="1"/>
  <c r="R15" i="1"/>
  <c r="Q15" i="1"/>
  <c r="O15" i="1"/>
  <c r="N15" i="1"/>
  <c r="M15" i="1"/>
  <c r="P15" i="1" s="1"/>
  <c r="U14" i="1"/>
  <c r="T14" i="1"/>
  <c r="S14" i="1"/>
  <c r="R14" i="1"/>
  <c r="Q14" i="1"/>
  <c r="O14" i="1"/>
  <c r="N14" i="1"/>
  <c r="M14" i="1"/>
  <c r="P14" i="1" s="1"/>
  <c r="U13" i="1"/>
  <c r="T13" i="1"/>
  <c r="S13" i="1"/>
  <c r="R13" i="1"/>
  <c r="Q13" i="1"/>
  <c r="O13" i="1"/>
  <c r="N13" i="1"/>
  <c r="P13" i="1" s="1"/>
  <c r="M13" i="1"/>
  <c r="U12" i="1"/>
  <c r="T12" i="1"/>
  <c r="S12" i="1"/>
  <c r="R12" i="1"/>
  <c r="Q12" i="1"/>
  <c r="O12" i="1"/>
  <c r="N12" i="1"/>
  <c r="M12" i="1"/>
  <c r="P12" i="1" s="1"/>
  <c r="U11" i="1"/>
  <c r="T11" i="1"/>
  <c r="S11" i="1"/>
  <c r="R11" i="1"/>
  <c r="Q11" i="1"/>
  <c r="O11" i="1"/>
  <c r="N11" i="1"/>
  <c r="M11" i="1"/>
  <c r="P11" i="1" s="1"/>
  <c r="U10" i="1"/>
  <c r="T10" i="1"/>
  <c r="S10" i="1"/>
  <c r="R10" i="1"/>
  <c r="Q10" i="1"/>
  <c r="O10" i="1"/>
  <c r="N10" i="1"/>
  <c r="P10" i="1" s="1"/>
  <c r="M10" i="1"/>
  <c r="U9" i="1"/>
  <c r="T9" i="1"/>
  <c r="S9" i="1"/>
  <c r="R9" i="1"/>
  <c r="Q9" i="1"/>
  <c r="O9" i="1"/>
  <c r="P9" i="1" s="1"/>
  <c r="N9" i="1"/>
  <c r="M9" i="1"/>
  <c r="U8" i="1"/>
  <c r="T8" i="1"/>
  <c r="S8" i="1"/>
  <c r="R8" i="1"/>
  <c r="Q8" i="1"/>
  <c r="P8" i="1"/>
  <c r="O8" i="1"/>
  <c r="N8" i="1"/>
  <c r="M8" i="1"/>
  <c r="U7" i="1"/>
  <c r="T7" i="1"/>
  <c r="S7" i="1"/>
  <c r="R7" i="1"/>
  <c r="Q7" i="1"/>
  <c r="O7" i="1"/>
  <c r="N7" i="1"/>
  <c r="M7" i="1"/>
  <c r="P7" i="1" s="1"/>
  <c r="U6" i="1"/>
  <c r="T6" i="1"/>
  <c r="S6" i="1"/>
  <c r="R6" i="1"/>
  <c r="Q6" i="1"/>
  <c r="O6" i="1"/>
  <c r="N6" i="1"/>
  <c r="M6" i="1"/>
  <c r="P6" i="1" s="1"/>
  <c r="U5" i="1"/>
  <c r="T5" i="1"/>
  <c r="S5" i="1"/>
  <c r="R5" i="1"/>
  <c r="Q5" i="1"/>
  <c r="O5" i="1"/>
  <c r="N5" i="1"/>
  <c r="P5" i="1" s="1"/>
  <c r="M5" i="1"/>
  <c r="U4" i="1"/>
  <c r="T4" i="1"/>
  <c r="S4" i="1"/>
  <c r="R4" i="1"/>
  <c r="Q4" i="1"/>
  <c r="O4" i="1"/>
  <c r="N4" i="1"/>
  <c r="M4" i="1"/>
  <c r="P4" i="1" s="1"/>
  <c r="U3" i="1"/>
  <c r="T3" i="1"/>
  <c r="S3" i="1"/>
  <c r="R3" i="1"/>
  <c r="Q3" i="1"/>
  <c r="O3" i="1"/>
  <c r="N3" i="1"/>
  <c r="M3" i="1"/>
  <c r="P3" i="1" s="1"/>
  <c r="N2" i="1" l="1"/>
  <c r="M2" i="1"/>
  <c r="Y114" i="1" l="1"/>
  <c r="T2" i="1" l="1"/>
  <c r="U113" i="1" l="1"/>
  <c r="T113" i="1"/>
  <c r="S113" i="1"/>
  <c r="R113" i="1"/>
  <c r="Q113" i="1"/>
  <c r="O113" i="1"/>
  <c r="N113" i="1"/>
  <c r="M113" i="1"/>
  <c r="U2" i="1"/>
  <c r="S2" i="1"/>
  <c r="R2" i="1"/>
  <c r="Q2" i="1"/>
  <c r="O2" i="1"/>
  <c r="W1" i="1"/>
  <c r="P2" i="1" l="1"/>
  <c r="P113" i="1"/>
  <c r="Q1" i="1" l="1"/>
  <c r="Q116" i="1" s="1"/>
  <c r="R1" i="1"/>
  <c r="R116" i="1" s="1"/>
  <c r="S1" i="1"/>
  <c r="S116" i="1" s="1"/>
  <c r="T1" i="1"/>
  <c r="O1" i="1" s="1"/>
  <c r="T116" i="1" l="1"/>
  <c r="U1" i="1"/>
  <c r="M1" i="1"/>
  <c r="O116" i="1"/>
  <c r="Z1" i="1"/>
  <c r="N1" i="1"/>
  <c r="P1" i="1"/>
  <c r="AA1" i="1" s="1"/>
  <c r="X1" i="1" l="1"/>
  <c r="M116" i="1"/>
  <c r="U116" i="1"/>
  <c r="AB1" i="1"/>
  <c r="P116" i="1"/>
  <c r="N116" i="1"/>
  <c r="Y1" i="1"/>
  <c r="X114" i="1" l="1"/>
</calcChain>
</file>

<file path=xl/sharedStrings.xml><?xml version="1.0" encoding="utf-8"?>
<sst xmlns="http://schemas.openxmlformats.org/spreadsheetml/2006/main" count="560" uniqueCount="171">
  <si>
    <t>S</t>
  </si>
  <si>
    <t>Picture Exists</t>
  </si>
  <si>
    <t>Obit Id</t>
  </si>
  <si>
    <t>?———— Surnames starting with  ?</t>
  </si>
  <si>
    <t>Birth</t>
  </si>
  <si>
    <t>Death</t>
  </si>
  <si>
    <t>Cemetery Note</t>
  </si>
  <si>
    <t>A———— Surnames starting with  A</t>
  </si>
  <si>
    <t/>
  </si>
  <si>
    <t>C———— Surnames starting with  C</t>
  </si>
  <si>
    <t>D———— Surnames starting with  D</t>
  </si>
  <si>
    <t>E———— Surnames starting with  E</t>
  </si>
  <si>
    <t>F———— Surnames starting with  F</t>
  </si>
  <si>
    <t>G———— Surnames starting with  G</t>
  </si>
  <si>
    <t>I———— Surnames starting with  I</t>
  </si>
  <si>
    <t>J———— Surnames starting with  J</t>
  </si>
  <si>
    <t>L———— Surnames starting with  L</t>
  </si>
  <si>
    <t>N———— Surnames starting with  N</t>
  </si>
  <si>
    <t>O———— Surnames starting with  O</t>
  </si>
  <si>
    <t>Q———— Surnames starting with  Q</t>
  </si>
  <si>
    <t>R———— Surnames starting with  R</t>
  </si>
  <si>
    <t>T———— Surnames starting with  T</t>
  </si>
  <si>
    <t>U———— Surnames starting with  U</t>
  </si>
  <si>
    <t>V———— Surnames starting with  V</t>
  </si>
  <si>
    <t>W———— Surnames starting with  W</t>
  </si>
  <si>
    <t>X———— Surnames starting with  X</t>
  </si>
  <si>
    <t>Y———— Surnames starting with  Y</t>
  </si>
  <si>
    <t>Z———— Surnames starting with  Z</t>
  </si>
  <si>
    <t>END</t>
  </si>
  <si>
    <t>zz——— End of Data</t>
  </si>
  <si>
    <t>Cemetery</t>
  </si>
  <si>
    <t>Count</t>
  </si>
  <si>
    <t>WPA</t>
  </si>
  <si>
    <t>GPP</t>
  </si>
  <si>
    <t>Obit</t>
  </si>
  <si>
    <t xml:space="preserve"> Records),  the ongoing Iowa Gravestone Photo Project (GPP) (</t>
  </si>
  <si>
    <t xml:space="preserve"> Records), and the ongoing IAGenWeb Obituaries (Obits) (</t>
  </si>
  <si>
    <t>)  have 2 GPP records one with their maiden name and one with their married name, that most Family Stones (</t>
  </si>
  <si>
    <t>K</t>
  </si>
  <si>
    <t>Maiden</t>
  </si>
  <si>
    <t>Family</t>
  </si>
  <si>
    <t>Second</t>
  </si>
  <si>
    <t>Seq</t>
  </si>
  <si>
    <t>Pictures</t>
  </si>
  <si>
    <t>pictures</t>
  </si>
  <si>
    <t>Family Stones</t>
  </si>
  <si>
    <t>Second Markers</t>
  </si>
  <si>
    <r>
      <t>zzz</t>
    </r>
    <r>
      <rPr>
        <b/>
        <sz val="12"/>
        <color rgb="FFFF0000"/>
        <rFont val="Calibri"/>
        <family val="2"/>
        <scheme val="minor"/>
      </rPr>
      <t xml:space="preserve">END         </t>
    </r>
    <r>
      <rPr>
        <sz val="10"/>
        <color rgb="FFFF0000"/>
        <rFont val="Calibri"/>
        <family val="2"/>
        <scheme val="minor"/>
      </rPr>
      <t>Do not Paste by Value</t>
    </r>
  </si>
  <si>
    <t>Birth Date</t>
  </si>
  <si>
    <t>Death Date</t>
  </si>
  <si>
    <t>Inscription</t>
  </si>
  <si>
    <r>
      <t>zzzzz</t>
    </r>
    <r>
      <rPr>
        <b/>
        <sz val="12"/>
        <rFont val="Calibri"/>
        <family val="2"/>
        <scheme val="minor"/>
      </rPr>
      <t>Tags</t>
    </r>
  </si>
  <si>
    <r>
      <t>zzzzzzz</t>
    </r>
    <r>
      <rPr>
        <b/>
        <sz val="12"/>
        <rFont val="Calibri"/>
        <family val="2"/>
        <scheme val="minor"/>
      </rPr>
      <t>Tags</t>
    </r>
  </si>
  <si>
    <t>Date</t>
  </si>
  <si>
    <t>Obits</t>
  </si>
  <si>
    <t>Photos</t>
  </si>
  <si>
    <t>Obit County</t>
  </si>
  <si>
    <t xml:space="preserve"> pointers to photos of the deceased. The left columns of the tabulation indicate the source of the summary data WPA (W), GPP (G) and Obits (O). A camera Icon indicates that either an obit or a GPP record or both display a photo of the deceased. Note that some records have more than one source; this is because in many cases the information is redundant. If there is a disagreement, your county coordinator has used his best judgment about which information to include in the compilation. This summary contains a wealth of information that was made available by volunteers taking pictures and transcribing data. Those volunteers are to be applauded, keep up the good work!  [Coordinator's note: The numbers in this summary do not "add up" for a variety of reasons, the main ones being that many married women (</t>
  </si>
  <si>
    <t>) have adjacent smaller stones that mark individual graves.]</t>
  </si>
  <si>
    <t xml:space="preserve"> Records).  These tables incorporate </t>
  </si>
  <si>
    <t>B———— Surnames starting with  B</t>
  </si>
  <si>
    <t>H———— Surnames starting with  H</t>
  </si>
  <si>
    <t>K———— Surnames starting with  K</t>
  </si>
  <si>
    <t>M———— Surnames starting with  M</t>
  </si>
  <si>
    <t>P———— Surnames starting with  P</t>
  </si>
  <si>
    <t>S———— Surnames starting with  S</t>
  </si>
  <si>
    <t>Row</t>
  </si>
  <si>
    <t>Stone</t>
  </si>
  <si>
    <t>Hagen, Marit</t>
  </si>
  <si>
    <t>Twedt, Johanne</t>
  </si>
  <si>
    <t>Snippen, Arne</t>
  </si>
  <si>
    <t>Thompson, Synnove</t>
  </si>
  <si>
    <t>Enebo, Anna L.</t>
  </si>
  <si>
    <t>Johnson, Knut</t>
  </si>
  <si>
    <t>Gullickson, Gunhild</t>
  </si>
  <si>
    <t>Fingalson, Lars</t>
  </si>
  <si>
    <t>Wilson, Andrew</t>
  </si>
  <si>
    <t>Hannestad, Dina</t>
  </si>
  <si>
    <t>Anderson, Bertha</t>
  </si>
  <si>
    <t>Cormonton, Eivinda L.</t>
  </si>
  <si>
    <t>Cormonton, Theodora N.</t>
  </si>
  <si>
    <t>Nyhus, Tosten E.</t>
  </si>
  <si>
    <t>Nyhus, Anna</t>
  </si>
  <si>
    <t>Bruhelle, Karen</t>
  </si>
  <si>
    <t>Stockland, Ole J.</t>
  </si>
  <si>
    <t>Peterson, Jens</t>
  </si>
  <si>
    <t>Tangbakken, Andrew</t>
  </si>
  <si>
    <t>Paulson, Caroline</t>
  </si>
  <si>
    <t>Larson, Stener</t>
  </si>
  <si>
    <t>Gunderson, Sophia</t>
  </si>
  <si>
    <t>Gunderson, Moses</t>
  </si>
  <si>
    <t>Sanden, Ole J.</t>
  </si>
  <si>
    <t>Wemark, Leif O.</t>
  </si>
  <si>
    <t>Norby, Christian</t>
  </si>
  <si>
    <t>Norby, Christine</t>
  </si>
  <si>
    <t>Holen, Andrew O.</t>
  </si>
  <si>
    <t>Holen, Bertha</t>
  </si>
  <si>
    <t>Tuff, Joseph C.</t>
  </si>
  <si>
    <t>Johnson, Lena</t>
  </si>
  <si>
    <t>Christianson, Berit</t>
  </si>
  <si>
    <t>Christianson, Gulbrand</t>
  </si>
  <si>
    <t>Nelson, Mary</t>
  </si>
  <si>
    <t>Nelson, Lewis</t>
  </si>
  <si>
    <t>Risnes, Gunhild</t>
  </si>
  <si>
    <t>Risnes, Peder O.</t>
  </si>
  <si>
    <t>Wilhelmson, Ole</t>
  </si>
  <si>
    <t>Olson, Lena</t>
  </si>
  <si>
    <t>Johnson, Mina</t>
  </si>
  <si>
    <t>Torvik, Borge</t>
  </si>
  <si>
    <t>Johnson, Borre</t>
  </si>
  <si>
    <t>Klemetsrud, Kari</t>
  </si>
  <si>
    <t>Vik, Ingri</t>
  </si>
  <si>
    <t>Haatvedt, Swanhilda</t>
  </si>
  <si>
    <t>Forthun, Bertha J.</t>
  </si>
  <si>
    <t>Langeness, John</t>
  </si>
  <si>
    <t>Rollag, Knute</t>
  </si>
  <si>
    <t xml:space="preserve">Brother </t>
  </si>
  <si>
    <t>Rollag, Gena</t>
  </si>
  <si>
    <t xml:space="preserve">Sister </t>
  </si>
  <si>
    <t>Severson, Hans</t>
  </si>
  <si>
    <t>Mar. 25, 1872</t>
  </si>
  <si>
    <t>Aug. 27, 1958</t>
  </si>
  <si>
    <t>Sogn, Helene M.</t>
  </si>
  <si>
    <t xml:space="preserve"> 1 of  2 graves  adjacent to the  Halvor J. Sogn Family Stone</t>
  </si>
  <si>
    <t>Sogn, Halvor J. Family Stone</t>
  </si>
  <si>
    <t xml:space="preserve"> 2  graves are adjacent to the  Halvor J. Sogn Family Stone they are:  Helene M. and Halvor J.</t>
  </si>
  <si>
    <t>Sogn, Halvor J.</t>
  </si>
  <si>
    <t>Severson, John F.</t>
  </si>
  <si>
    <t>Aas, Berit</t>
  </si>
  <si>
    <t>Aas, John R.</t>
  </si>
  <si>
    <t>Severson, Julia</t>
  </si>
  <si>
    <t>Horn, Andrew</t>
  </si>
  <si>
    <t>Hetland, Steven</t>
  </si>
  <si>
    <t>Hjortaas, Knut</t>
  </si>
  <si>
    <t>Swenson, Anna</t>
  </si>
  <si>
    <t>Sander, Knut</t>
  </si>
  <si>
    <t>Aftret, Karina</t>
  </si>
  <si>
    <t>Knutson, Ambjor</t>
  </si>
  <si>
    <t>Seim, Ivar</t>
  </si>
  <si>
    <t>Bakkethun, Andrew</t>
  </si>
  <si>
    <t>July 30, 1854</t>
  </si>
  <si>
    <t>June 19, 1949</t>
  </si>
  <si>
    <t>Hvinden, Lena</t>
  </si>
  <si>
    <t>Christianson, Laura</t>
  </si>
  <si>
    <t>Johnson, Henry</t>
  </si>
  <si>
    <t>Olson, Ole</t>
  </si>
  <si>
    <t>Thompson, Kari G.</t>
  </si>
  <si>
    <t>Nov. 18, 1845</t>
  </si>
  <si>
    <t>Jan. 27, 1929</t>
  </si>
  <si>
    <t>Oie, Lars</t>
  </si>
  <si>
    <t>Otteson, Martha</t>
  </si>
  <si>
    <t>Christopherson, Ole</t>
  </si>
  <si>
    <t>Monson, Amund</t>
  </si>
  <si>
    <t>Olson, Nils P.</t>
  </si>
  <si>
    <t>Thompson, Kjersti</t>
  </si>
  <si>
    <t>Dalbak, Margrete</t>
  </si>
  <si>
    <t>Raaen, Marit</t>
  </si>
  <si>
    <t>Mullin, Christina</t>
  </si>
  <si>
    <t>Oct. 14, 1862</t>
  </si>
  <si>
    <t>July 30, 1951</t>
  </si>
  <si>
    <t>Mar. 31, 1882</t>
  </si>
  <si>
    <t>Oct. 12, 1960</t>
  </si>
  <si>
    <t>Hendrickson, Christian A.</t>
  </si>
  <si>
    <t>Satrum, Gilbert G.</t>
  </si>
  <si>
    <t>Hanlon, John</t>
  </si>
  <si>
    <t>Sobelka, Zeresia</t>
  </si>
  <si>
    <t>Aase Haugen</t>
  </si>
  <si>
    <t>WPA ID</t>
  </si>
  <si>
    <t>GPPID</t>
  </si>
  <si>
    <t xml:space="preserve">  graves and is mainly based on a 100% Photo survey conducted by Bill Waters in April of 2013 and was created by merging the information found in the Works Project Administration (WPA) 1930’s Graves Registration Survey (</t>
  </si>
  <si>
    <t>Gjerdevik, John</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</si>
</sst>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name val="Calibri"/>
      <family val="2"/>
      <scheme val="minor"/>
    </font>
    <font>
      <sz val="10"/>
      <name val="Arial"/>
      <family val="2"/>
    </font>
    <font>
      <b/>
      <sz val="12"/>
      <name val="Calibri"/>
      <family val="2"/>
      <scheme val="minor"/>
    </font>
    <font>
      <sz val="12"/>
      <name val="Calibri"/>
      <family val="2"/>
      <scheme val="minor"/>
    </font>
    <font>
      <sz val="11"/>
      <color theme="1"/>
      <name val="Calibri"/>
      <family val="2"/>
      <scheme val="minor"/>
    </font>
    <font>
      <sz val="12"/>
      <color rgb="FF800000"/>
      <name val="Calibri"/>
      <family val="2"/>
      <scheme val="minor"/>
    </font>
    <font>
      <b/>
      <sz val="12"/>
      <color theme="1"/>
      <name val="Calibri"/>
      <family val="2"/>
      <scheme val="minor"/>
    </font>
    <font>
      <sz val="10"/>
      <name val="Calibri"/>
      <family val="2"/>
      <scheme val="minor"/>
    </font>
    <font>
      <sz val="10"/>
      <color theme="1"/>
      <name val="Calibri"/>
      <family val="2"/>
      <scheme val="minor"/>
    </font>
    <font>
      <sz val="10"/>
      <color rgb="FFFF0000"/>
      <name val="Calibri"/>
      <family val="2"/>
      <scheme val="minor"/>
    </font>
    <font>
      <b/>
      <sz val="12"/>
      <color rgb="FFFF0000"/>
      <name val="Calibri"/>
      <family val="2"/>
      <scheme val="minor"/>
    </font>
  </fonts>
  <fills count="5">
    <fill>
      <patternFill patternType="none"/>
    </fill>
    <fill>
      <patternFill patternType="gray125"/>
    </fill>
    <fill>
      <patternFill patternType="solid">
        <fgColor theme="8" tint="0.59996337778862885"/>
        <bgColor indexed="64"/>
      </patternFill>
    </fill>
    <fill>
      <patternFill patternType="solid">
        <fgColor rgb="FFFF0000"/>
        <bgColor indexed="64"/>
      </patternFill>
    </fill>
    <fill>
      <patternFill patternType="solid">
        <fgColor rgb="FFFFFF00"/>
        <bgColor indexed="64"/>
      </patternFill>
    </fill>
  </fills>
  <borders count="1">
    <border>
      <left/>
      <right/>
      <top/>
      <bottom/>
      <diagonal/>
    </border>
  </borders>
  <cellStyleXfs count="3">
    <xf numFmtId="0" fontId="0" fillId="0" borderId="0"/>
    <xf numFmtId="0" fontId="2" fillId="0" borderId="0" applyNumberFormat="0" applyFont="0" applyFill="0" applyBorder="0" applyAlignment="0" applyProtection="0">
      <alignment vertical="top"/>
    </xf>
    <xf numFmtId="9" fontId="5" fillId="0" borderId="0" applyFont="0" applyFill="0" applyBorder="0" applyAlignment="0" applyProtection="0"/>
  </cellStyleXfs>
  <cellXfs count="30">
    <xf numFmtId="0" fontId="0" fillId="0" borderId="0" xfId="0"/>
    <xf numFmtId="0" fontId="1" fillId="0" borderId="0" xfId="0" applyFont="1" applyFill="1" applyBorder="1" applyAlignment="1"/>
    <xf numFmtId="0" fontId="0" fillId="0" borderId="0" xfId="0" applyFill="1" applyAlignment="1"/>
    <xf numFmtId="0" fontId="0" fillId="0" borderId="0" xfId="0" applyFill="1" applyAlignment="1">
      <alignment horizontal="center"/>
    </xf>
    <xf numFmtId="0" fontId="0" fillId="2" borderId="0" xfId="0" applyFill="1" applyAlignment="1"/>
    <xf numFmtId="0" fontId="4" fillId="0" borderId="0" xfId="0" applyFont="1" applyFill="1" applyBorder="1" applyAlignment="1"/>
    <xf numFmtId="0" fontId="6" fillId="0" borderId="0" xfId="0" applyFont="1"/>
    <xf numFmtId="14" fontId="7" fillId="0" borderId="0" xfId="0" applyNumberFormat="1" applyFont="1" applyFill="1" applyBorder="1" applyAlignment="1">
      <alignment horizontal="center"/>
    </xf>
    <xf numFmtId="0" fontId="0" fillId="0" borderId="0" xfId="0" applyAlignment="1"/>
    <xf numFmtId="1" fontId="0" fillId="0" borderId="0" xfId="0" applyNumberFormat="1" applyAlignment="1">
      <alignment horizontal="center"/>
    </xf>
    <xf numFmtId="9" fontId="0" fillId="0" borderId="0" xfId="2" applyFont="1" applyAlignment="1">
      <alignment horizontal="center"/>
    </xf>
    <xf numFmtId="0" fontId="1" fillId="0" borderId="0" xfId="0" applyFont="1" applyFill="1" applyBorder="1"/>
    <xf numFmtId="0" fontId="1" fillId="0" borderId="0" xfId="0" applyFont="1" applyFill="1" applyBorder="1" applyAlignment="1">
      <alignment horizontal="center"/>
    </xf>
    <xf numFmtId="0" fontId="1" fillId="0" borderId="0" xfId="0" applyFont="1" applyFill="1"/>
    <xf numFmtId="0" fontId="6" fillId="0" borderId="0" xfId="0" applyFont="1" applyFill="1" applyAlignment="1">
      <alignment horizontal="left"/>
    </xf>
    <xf numFmtId="0" fontId="8" fillId="3" borderId="0" xfId="0" applyFont="1" applyFill="1" applyAlignment="1"/>
    <xf numFmtId="0" fontId="8" fillId="0" borderId="0" xfId="0" applyFont="1" applyFill="1" applyAlignment="1"/>
    <xf numFmtId="0" fontId="9" fillId="0" borderId="0" xfId="0" applyNumberFormat="1" applyFont="1" applyFill="1" applyAlignment="1"/>
    <xf numFmtId="0" fontId="0" fillId="0" borderId="0" xfId="0" applyNumberFormat="1" applyFill="1" applyAlignment="1"/>
    <xf numFmtId="0" fontId="1" fillId="0" borderId="0" xfId="0" applyFont="1" applyBorder="1"/>
    <xf numFmtId="0" fontId="1" fillId="0" borderId="0" xfId="0" applyFont="1" applyBorder="1" applyAlignment="1">
      <alignment horizontal="center"/>
    </xf>
    <xf numFmtId="0" fontId="1" fillId="0" borderId="0" xfId="0" applyFont="1"/>
    <xf numFmtId="0" fontId="8" fillId="4" borderId="0" xfId="0" applyFont="1" applyFill="1" applyBorder="1" applyAlignment="1">
      <alignment horizontal="center"/>
    </xf>
    <xf numFmtId="0" fontId="8" fillId="4" borderId="0" xfId="0" applyFont="1" applyFill="1" applyBorder="1" applyAlignment="1"/>
    <xf numFmtId="0" fontId="10" fillId="4" borderId="0" xfId="0" applyFont="1" applyFill="1" applyBorder="1" applyAlignment="1"/>
    <xf numFmtId="0" fontId="4" fillId="0" borderId="0" xfId="0" applyFont="1" applyFill="1" applyBorder="1"/>
    <xf numFmtId="0" fontId="4" fillId="0" borderId="0" xfId="0" applyFont="1" applyFill="1" applyBorder="1" applyAlignment="1">
      <alignment horizontal="center"/>
    </xf>
    <xf numFmtId="49" fontId="4" fillId="0" borderId="0" xfId="0" applyNumberFormat="1" applyFont="1" applyFill="1" applyBorder="1" applyAlignment="1">
      <alignment horizontal="center"/>
    </xf>
    <xf numFmtId="1" fontId="4" fillId="0" borderId="0" xfId="0" applyNumberFormat="1" applyFont="1" applyFill="1" applyAlignment="1">
      <alignment horizontal="center"/>
    </xf>
    <xf numFmtId="0" fontId="4" fillId="4" borderId="0" xfId="0" applyFont="1" applyFill="1" applyBorder="1" applyAlignment="1"/>
  </cellXfs>
  <cellStyles count="3">
    <cellStyle name="Normal" xfId="0" builtinId="0"/>
    <cellStyle name="Normal 2"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114</xdr:row>
      <xdr:rowOff>0</xdr:rowOff>
    </xdr:from>
    <xdr:to>
      <xdr:col>3</xdr:col>
      <xdr:colOff>28575</xdr:colOff>
      <xdr:row>114</xdr:row>
      <xdr:rowOff>123825</xdr:rowOff>
    </xdr:to>
    <xdr:pic>
      <xdr:nvPicPr>
        <xdr:cNvPr id="2" name="Picture 1" descr="http://www.findagrave.com/icons2/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69951600"/>
          <a:ext cx="2857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114</xdr:row>
      <xdr:rowOff>0</xdr:rowOff>
    </xdr:from>
    <xdr:to>
      <xdr:col>3</xdr:col>
      <xdr:colOff>28575</xdr:colOff>
      <xdr:row>114</xdr:row>
      <xdr:rowOff>123825</xdr:rowOff>
    </xdr:to>
    <xdr:pic>
      <xdr:nvPicPr>
        <xdr:cNvPr id="3" name="Picture 2" descr="http://www.findagrave.com/icons2/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69951600"/>
          <a:ext cx="2857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113</xdr:row>
      <xdr:rowOff>0</xdr:rowOff>
    </xdr:from>
    <xdr:to>
      <xdr:col>3</xdr:col>
      <xdr:colOff>28575</xdr:colOff>
      <xdr:row>113</xdr:row>
      <xdr:rowOff>123825</xdr:rowOff>
    </xdr:to>
    <xdr:pic>
      <xdr:nvPicPr>
        <xdr:cNvPr id="4" name="Picture 3" descr="http://www.findagrave.com/icons2/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0151625"/>
          <a:ext cx="2857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113</xdr:row>
      <xdr:rowOff>0</xdr:rowOff>
    </xdr:from>
    <xdr:to>
      <xdr:col>3</xdr:col>
      <xdr:colOff>28575</xdr:colOff>
      <xdr:row>113</xdr:row>
      <xdr:rowOff>123825</xdr:rowOff>
    </xdr:to>
    <xdr:pic>
      <xdr:nvPicPr>
        <xdr:cNvPr id="5" name="Picture 4" descr="http://www.findagrave.com/icons2/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0151625"/>
          <a:ext cx="2857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9"/>
  <sheetViews>
    <sheetView tabSelected="1" zoomScale="75" zoomScaleNormal="75" workbookViewId="0">
      <pane ySplit="1" topLeftCell="A4" activePane="bottomLeft" state="frozen"/>
      <selection pane="bottomLeft" activeCell="I26" sqref="I26"/>
    </sheetView>
  </sheetViews>
  <sheetFormatPr defaultRowHeight="15" x14ac:dyDescent="0.25"/>
  <cols>
    <col min="9" max="9" width="50.7109375" customWidth="1"/>
    <col min="13" max="13" width="5.7109375" style="19" customWidth="1"/>
    <col min="14" max="16" width="5.7109375" style="20" customWidth="1"/>
    <col min="17" max="21" width="4.7109375" style="21" customWidth="1"/>
    <col min="22" max="22" width="9.140625" style="21"/>
    <col min="23" max="23" width="12.7109375" style="21" customWidth="1"/>
    <col min="24" max="32" width="9.140625" style="21"/>
  </cols>
  <sheetData>
    <row r="1" spans="1:36" ht="15.75" x14ac:dyDescent="0.25">
      <c r="A1" s="4" t="s">
        <v>0</v>
      </c>
      <c r="B1" s="4" t="s">
        <v>66</v>
      </c>
      <c r="C1" s="4" t="s">
        <v>67</v>
      </c>
      <c r="D1" s="4" t="s">
        <v>1</v>
      </c>
      <c r="E1" s="4" t="s">
        <v>167</v>
      </c>
      <c r="F1" s="4" t="s">
        <v>168</v>
      </c>
      <c r="G1" s="4" t="s">
        <v>2</v>
      </c>
      <c r="H1" s="4" t="s">
        <v>56</v>
      </c>
      <c r="I1" s="4" t="s">
        <v>3</v>
      </c>
      <c r="J1" s="4" t="s">
        <v>4</v>
      </c>
      <c r="K1" s="4" t="s">
        <v>5</v>
      </c>
      <c r="L1" s="4" t="s">
        <v>6</v>
      </c>
      <c r="M1" s="2">
        <f>SUM(M2:M113)-$T1</f>
        <v>48</v>
      </c>
      <c r="N1" s="2">
        <f>SUM(N2:N113)-$T1</f>
        <v>83</v>
      </c>
      <c r="O1" s="2">
        <f>SUM(O2:O113)-$T1</f>
        <v>0</v>
      </c>
      <c r="P1" s="2">
        <f>SUM(P2:P113)-$T1</f>
        <v>85</v>
      </c>
      <c r="Q1" s="2">
        <f>SUM(Q2:Q113)</f>
        <v>0</v>
      </c>
      <c r="R1" s="2">
        <f>SUM(R2:R113)</f>
        <v>1</v>
      </c>
      <c r="S1" s="2">
        <f>SUM(S2:S113)</f>
        <v>0</v>
      </c>
      <c r="T1" s="2">
        <f>SUM(T2:T113)</f>
        <v>26</v>
      </c>
      <c r="U1" s="2">
        <f>SUM(U2:U113)-$T1</f>
        <v>0</v>
      </c>
      <c r="V1" s="6" t="s">
        <v>166</v>
      </c>
      <c r="W1" s="7">
        <f ca="1">TODAY()</f>
        <v>41959</v>
      </c>
      <c r="X1" s="3">
        <f>M1</f>
        <v>48</v>
      </c>
      <c r="Y1" s="3">
        <f>N1</f>
        <v>83</v>
      </c>
      <c r="Z1" s="3">
        <f>O1</f>
        <v>0</v>
      </c>
      <c r="AA1" s="3">
        <f>CEILING(P1-Q1-R1-S1/2,1)</f>
        <v>84</v>
      </c>
      <c r="AB1" s="3">
        <f>U1</f>
        <v>0</v>
      </c>
      <c r="AC1" s="2"/>
      <c r="AD1" s="8"/>
      <c r="AE1" s="9"/>
      <c r="AF1" s="10"/>
    </row>
    <row r="2" spans="1:36" x14ac:dyDescent="0.25">
      <c r="A2" s="4" t="s">
        <v>0</v>
      </c>
      <c r="B2" s="4" t="s">
        <v>66</v>
      </c>
      <c r="C2" s="4" t="s">
        <v>67</v>
      </c>
      <c r="D2" s="4" t="s">
        <v>1</v>
      </c>
      <c r="E2" s="4" t="s">
        <v>167</v>
      </c>
      <c r="F2" s="4" t="s">
        <v>168</v>
      </c>
      <c r="G2" s="4" t="s">
        <v>2</v>
      </c>
      <c r="H2" s="4" t="s">
        <v>56</v>
      </c>
      <c r="I2" s="4" t="s">
        <v>7</v>
      </c>
      <c r="J2" s="4" t="s">
        <v>4</v>
      </c>
      <c r="K2" s="4" t="s">
        <v>5</v>
      </c>
      <c r="L2" s="4" t="s">
        <v>6</v>
      </c>
      <c r="M2" s="11">
        <f>IF(OR(E2="",E2=" "),"",1)</f>
        <v>1</v>
      </c>
      <c r="N2" s="12">
        <f>IF(OR(F2="",F2=" "),"",1)</f>
        <v>1</v>
      </c>
      <c r="O2" s="12">
        <f>IF(OR(G2="",G2=" "),"",1)</f>
        <v>1</v>
      </c>
      <c r="P2" s="12">
        <f>IF(OR(M2=1,N2=1,O2=1),1,"")</f>
        <v>1</v>
      </c>
      <c r="Q2" s="12" t="str">
        <f>IF(IFERROR(FIND(")",I2),0)&gt;0,1,"")</f>
        <v/>
      </c>
      <c r="R2" s="12" t="str">
        <f>IF(IFERROR(FIND("Family",I2),0)&gt;0,1,"")</f>
        <v/>
      </c>
      <c r="S2" s="12" t="str">
        <f>IF(IFERROR(FIND("second marker",L2),0)&gt;0,IF(Q2=1,"",1),"")</f>
        <v/>
      </c>
      <c r="T2" s="12">
        <f>IF(A2="S",1,"")</f>
        <v>1</v>
      </c>
      <c r="U2" s="12">
        <f>IF(OR(D2="",D2=" "),"",1)</f>
        <v>1</v>
      </c>
      <c r="V2" s="1" t="s">
        <v>30</v>
      </c>
      <c r="W2" s="1" t="s">
        <v>53</v>
      </c>
      <c r="X2" s="1" t="s">
        <v>32</v>
      </c>
      <c r="Y2" s="1" t="s">
        <v>33</v>
      </c>
      <c r="Z2" s="1" t="s">
        <v>54</v>
      </c>
      <c r="AA2" s="1" t="s">
        <v>31</v>
      </c>
      <c r="AB2" s="1" t="s">
        <v>55</v>
      </c>
      <c r="AC2" s="1"/>
      <c r="AD2" s="11"/>
      <c r="AE2" s="11"/>
      <c r="AF2" s="11"/>
    </row>
    <row r="3" spans="1:36" ht="15.75" x14ac:dyDescent="0.25">
      <c r="A3" s="28">
        <v>878</v>
      </c>
      <c r="B3" s="25">
        <v>3</v>
      </c>
      <c r="C3" s="5">
        <v>5</v>
      </c>
      <c r="D3" s="5"/>
      <c r="E3" s="5">
        <v>207026</v>
      </c>
      <c r="F3">
        <v>923142</v>
      </c>
      <c r="G3" s="5"/>
      <c r="H3" s="5"/>
      <c r="I3" s="25" t="s">
        <v>128</v>
      </c>
      <c r="J3" s="27">
        <v>1839</v>
      </c>
      <c r="K3" s="26">
        <v>1929</v>
      </c>
      <c r="L3" s="1" t="s">
        <v>8</v>
      </c>
      <c r="M3" s="11">
        <f t="shared" ref="M3:M66" si="0">IF(OR(E3="",E3=" "),"",1)</f>
        <v>1</v>
      </c>
      <c r="N3" s="12">
        <f t="shared" ref="N3:N66" si="1">IF(OR(F3="",F3=" "),"",1)</f>
        <v>1</v>
      </c>
      <c r="O3" s="12" t="str">
        <f t="shared" ref="O3:O66" si="2">IF(OR(G3="",G3=" "),"",1)</f>
        <v/>
      </c>
      <c r="P3" s="12">
        <f t="shared" ref="P3:P66" si="3">IF(OR(M3=1,N3=1,O3=1),1,"")</f>
        <v>1</v>
      </c>
      <c r="Q3" s="12" t="str">
        <f t="shared" ref="Q3:Q66" si="4">IF(IFERROR(FIND(")",I3),0)&gt;0,1,"")</f>
        <v/>
      </c>
      <c r="R3" s="12" t="str">
        <f t="shared" ref="R3:R66" si="5">IF(IFERROR(FIND("Family",I3),0)&gt;0,1,"")</f>
        <v/>
      </c>
      <c r="S3" s="12" t="str">
        <f t="shared" ref="S3:S66" si="6">IF(IFERROR(FIND("second marker",L3),0)&gt;0,IF(Q3=1,"",1),"")</f>
        <v/>
      </c>
      <c r="T3" s="12" t="str">
        <f t="shared" ref="T3:T66" si="7">IF(A3="S",1,"")</f>
        <v/>
      </c>
      <c r="U3" s="12" t="str">
        <f t="shared" ref="U3:U66" si="8">IF(OR(D3="",D3=" "),"",1)</f>
        <v/>
      </c>
      <c r="V3" s="1"/>
      <c r="W3" s="1"/>
      <c r="X3" s="1"/>
      <c r="Y3" s="1"/>
      <c r="Z3" s="1"/>
      <c r="AA3" s="1"/>
      <c r="AB3" s="1"/>
      <c r="AC3" s="1"/>
      <c r="AD3" s="11"/>
      <c r="AE3" s="1"/>
      <c r="AF3" s="1"/>
      <c r="AG3" s="1"/>
    </row>
    <row r="4" spans="1:36" ht="15.75" x14ac:dyDescent="0.25">
      <c r="A4" s="28">
        <v>880</v>
      </c>
      <c r="B4" s="25">
        <v>3</v>
      </c>
      <c r="C4" s="25">
        <v>6</v>
      </c>
      <c r="D4" s="25"/>
      <c r="E4" s="25">
        <v>207025</v>
      </c>
      <c r="F4">
        <v>923144</v>
      </c>
      <c r="G4" s="25"/>
      <c r="H4" s="25"/>
      <c r="I4" s="25" t="s">
        <v>129</v>
      </c>
      <c r="J4" s="27">
        <v>1845</v>
      </c>
      <c r="K4" s="26">
        <v>1924</v>
      </c>
      <c r="L4" s="1" t="s">
        <v>8</v>
      </c>
      <c r="M4" s="11">
        <f t="shared" si="0"/>
        <v>1</v>
      </c>
      <c r="N4" s="12">
        <f t="shared" si="1"/>
        <v>1</v>
      </c>
      <c r="O4" s="12" t="str">
        <f t="shared" si="2"/>
        <v/>
      </c>
      <c r="P4" s="12">
        <f t="shared" si="3"/>
        <v>1</v>
      </c>
      <c r="Q4" s="12" t="str">
        <f t="shared" si="4"/>
        <v/>
      </c>
      <c r="R4" s="12" t="str">
        <f t="shared" si="5"/>
        <v/>
      </c>
      <c r="S4" s="12" t="str">
        <f t="shared" si="6"/>
        <v/>
      </c>
      <c r="T4" s="12" t="str">
        <f t="shared" si="7"/>
        <v/>
      </c>
      <c r="U4" s="12" t="str">
        <f t="shared" si="8"/>
        <v/>
      </c>
      <c r="V4" s="1"/>
      <c r="W4" s="1"/>
      <c r="X4" s="1"/>
      <c r="Y4" s="1"/>
      <c r="Z4" s="1"/>
      <c r="AA4" s="1"/>
      <c r="AB4" s="1"/>
      <c r="AC4" s="1"/>
      <c r="AD4" s="11"/>
      <c r="AE4" s="11"/>
      <c r="AF4" s="11"/>
    </row>
    <row r="5" spans="1:36" ht="15.75" x14ac:dyDescent="0.25">
      <c r="A5" s="28">
        <v>887</v>
      </c>
      <c r="B5" s="25">
        <v>2</v>
      </c>
      <c r="C5" s="25">
        <v>5</v>
      </c>
      <c r="D5" s="25"/>
      <c r="E5" s="25"/>
      <c r="F5">
        <v>923150</v>
      </c>
      <c r="G5" s="25"/>
      <c r="H5" s="25"/>
      <c r="I5" s="25" t="s">
        <v>136</v>
      </c>
      <c r="J5" s="27">
        <v>1870</v>
      </c>
      <c r="K5" s="26">
        <v>1946</v>
      </c>
      <c r="L5" s="1" t="s">
        <v>8</v>
      </c>
      <c r="M5" s="11" t="str">
        <f t="shared" si="0"/>
        <v/>
      </c>
      <c r="N5" s="12">
        <f t="shared" si="1"/>
        <v>1</v>
      </c>
      <c r="O5" s="12" t="str">
        <f t="shared" si="2"/>
        <v/>
      </c>
      <c r="P5" s="12">
        <f t="shared" si="3"/>
        <v>1</v>
      </c>
      <c r="Q5" s="12" t="str">
        <f t="shared" si="4"/>
        <v/>
      </c>
      <c r="R5" s="12" t="str">
        <f t="shared" si="5"/>
        <v/>
      </c>
      <c r="S5" s="12" t="str">
        <f t="shared" si="6"/>
        <v/>
      </c>
      <c r="T5" s="12" t="str">
        <f t="shared" si="7"/>
        <v/>
      </c>
      <c r="U5" s="12" t="str">
        <f t="shared" si="8"/>
        <v/>
      </c>
      <c r="V5" s="1"/>
      <c r="W5" s="1"/>
      <c r="X5" s="1"/>
      <c r="Y5" s="1"/>
      <c r="Z5" s="1"/>
      <c r="AA5" s="1"/>
      <c r="AB5" s="1"/>
      <c r="AC5" s="1"/>
      <c r="AD5" s="11"/>
      <c r="AE5" s="1"/>
      <c r="AF5" s="1"/>
      <c r="AG5" s="1"/>
      <c r="AH5" s="11"/>
      <c r="AI5" s="11"/>
      <c r="AJ5" s="11"/>
    </row>
    <row r="6" spans="1:36" ht="15.75" x14ac:dyDescent="0.25">
      <c r="A6" s="28">
        <v>833</v>
      </c>
      <c r="B6" s="25">
        <v>7</v>
      </c>
      <c r="C6" s="25">
        <v>1</v>
      </c>
      <c r="D6" s="25"/>
      <c r="E6" s="25">
        <v>207271</v>
      </c>
      <c r="F6">
        <v>923096</v>
      </c>
      <c r="G6" s="25"/>
      <c r="H6" s="25"/>
      <c r="I6" s="25" t="s">
        <v>78</v>
      </c>
      <c r="J6" s="27">
        <v>1842</v>
      </c>
      <c r="K6" s="26">
        <v>1925</v>
      </c>
      <c r="L6" s="1" t="s">
        <v>8</v>
      </c>
      <c r="M6" s="11">
        <f t="shared" si="0"/>
        <v>1</v>
      </c>
      <c r="N6" s="12">
        <f t="shared" si="1"/>
        <v>1</v>
      </c>
      <c r="O6" s="12" t="str">
        <f t="shared" si="2"/>
        <v/>
      </c>
      <c r="P6" s="12">
        <f t="shared" si="3"/>
        <v>1</v>
      </c>
      <c r="Q6" s="12" t="str">
        <f t="shared" si="4"/>
        <v/>
      </c>
      <c r="R6" s="12" t="str">
        <f t="shared" si="5"/>
        <v/>
      </c>
      <c r="S6" s="12" t="str">
        <f t="shared" si="6"/>
        <v/>
      </c>
      <c r="T6" s="12" t="str">
        <f t="shared" si="7"/>
        <v/>
      </c>
      <c r="U6" s="12" t="str">
        <f t="shared" si="8"/>
        <v/>
      </c>
      <c r="V6" s="1"/>
      <c r="W6" s="1"/>
      <c r="X6" s="1"/>
      <c r="Y6" s="1"/>
      <c r="Z6" s="1"/>
      <c r="AA6" s="1"/>
      <c r="AB6" s="1"/>
      <c r="AC6" s="1"/>
      <c r="AD6" s="11"/>
      <c r="AE6" s="1"/>
      <c r="AF6" s="1"/>
      <c r="AG6" s="1"/>
    </row>
    <row r="7" spans="1:36" x14ac:dyDescent="0.25">
      <c r="A7" s="4" t="s">
        <v>0</v>
      </c>
      <c r="B7" s="4" t="s">
        <v>66</v>
      </c>
      <c r="C7" s="4" t="s">
        <v>67</v>
      </c>
      <c r="D7" s="4" t="s">
        <v>1</v>
      </c>
      <c r="E7" s="4" t="s">
        <v>167</v>
      </c>
      <c r="F7" s="4" t="s">
        <v>168</v>
      </c>
      <c r="G7" s="4" t="s">
        <v>2</v>
      </c>
      <c r="H7" s="4" t="s">
        <v>56</v>
      </c>
      <c r="I7" s="4" t="s">
        <v>60</v>
      </c>
      <c r="J7" s="4" t="s">
        <v>4</v>
      </c>
      <c r="K7" s="4" t="s">
        <v>5</v>
      </c>
      <c r="L7" s="4" t="s">
        <v>6</v>
      </c>
      <c r="M7" s="11">
        <f t="shared" si="0"/>
        <v>1</v>
      </c>
      <c r="N7" s="12">
        <f t="shared" si="1"/>
        <v>1</v>
      </c>
      <c r="O7" s="12">
        <f t="shared" si="2"/>
        <v>1</v>
      </c>
      <c r="P7" s="12">
        <f t="shared" si="3"/>
        <v>1</v>
      </c>
      <c r="Q7" s="12" t="str">
        <f t="shared" si="4"/>
        <v/>
      </c>
      <c r="R7" s="12" t="str">
        <f t="shared" si="5"/>
        <v/>
      </c>
      <c r="S7" s="12" t="str">
        <f t="shared" si="6"/>
        <v/>
      </c>
      <c r="T7" s="12">
        <f t="shared" si="7"/>
        <v>1</v>
      </c>
      <c r="U7" s="12">
        <f t="shared" si="8"/>
        <v>1</v>
      </c>
      <c r="V7" s="1"/>
      <c r="W7" s="1"/>
      <c r="X7" s="1"/>
      <c r="Y7" s="1"/>
      <c r="Z7" s="1"/>
      <c r="AA7" s="1"/>
      <c r="AB7" s="1"/>
      <c r="AC7" s="1"/>
      <c r="AD7" s="11"/>
      <c r="AE7" s="1"/>
      <c r="AF7" s="1"/>
      <c r="AG7" s="1"/>
      <c r="AH7" s="11"/>
      <c r="AI7" s="11"/>
      <c r="AJ7" s="11"/>
    </row>
    <row r="8" spans="1:36" ht="15.75" x14ac:dyDescent="0.25">
      <c r="A8" s="28">
        <v>890</v>
      </c>
      <c r="B8" s="25">
        <v>2</v>
      </c>
      <c r="C8" s="25">
        <v>8</v>
      </c>
      <c r="D8" s="25"/>
      <c r="E8" s="25"/>
      <c r="F8">
        <v>923153</v>
      </c>
      <c r="G8" s="25"/>
      <c r="H8" s="25"/>
      <c r="I8" s="25" t="s">
        <v>139</v>
      </c>
      <c r="J8" s="27" t="s">
        <v>140</v>
      </c>
      <c r="K8" s="26" t="s">
        <v>141</v>
      </c>
      <c r="L8" s="1" t="s">
        <v>8</v>
      </c>
      <c r="M8" s="11" t="str">
        <f t="shared" si="0"/>
        <v/>
      </c>
      <c r="N8" s="12">
        <f t="shared" si="1"/>
        <v>1</v>
      </c>
      <c r="O8" s="12" t="str">
        <f t="shared" si="2"/>
        <v/>
      </c>
      <c r="P8" s="12">
        <f t="shared" si="3"/>
        <v>1</v>
      </c>
      <c r="Q8" s="12" t="str">
        <f t="shared" si="4"/>
        <v/>
      </c>
      <c r="R8" s="12" t="str">
        <f t="shared" si="5"/>
        <v/>
      </c>
      <c r="S8" s="12" t="str">
        <f t="shared" si="6"/>
        <v/>
      </c>
      <c r="T8" s="12" t="str">
        <f t="shared" si="7"/>
        <v/>
      </c>
      <c r="U8" s="12" t="str">
        <f t="shared" si="8"/>
        <v/>
      </c>
      <c r="V8" s="1"/>
      <c r="W8" s="1"/>
      <c r="X8" s="1"/>
      <c r="Y8" s="1"/>
      <c r="Z8" s="1"/>
      <c r="AA8" s="1"/>
      <c r="AB8" s="1"/>
      <c r="AC8" s="1"/>
      <c r="AD8" s="11"/>
      <c r="AE8" s="1"/>
      <c r="AF8" s="1"/>
      <c r="AG8" s="1"/>
      <c r="AH8" s="11"/>
      <c r="AI8" s="11"/>
      <c r="AJ8" s="11"/>
    </row>
    <row r="9" spans="1:36" ht="15.75" x14ac:dyDescent="0.25">
      <c r="A9" s="28">
        <v>839</v>
      </c>
      <c r="B9" s="25">
        <v>7</v>
      </c>
      <c r="C9" s="25">
        <v>6</v>
      </c>
      <c r="D9" s="25"/>
      <c r="E9" s="25">
        <v>207775</v>
      </c>
      <c r="F9">
        <v>923101</v>
      </c>
      <c r="G9" s="25"/>
      <c r="H9" s="25"/>
      <c r="I9" s="25" t="s">
        <v>83</v>
      </c>
      <c r="J9" s="27">
        <v>1836</v>
      </c>
      <c r="K9" s="26">
        <v>1922</v>
      </c>
      <c r="L9" s="1" t="s">
        <v>8</v>
      </c>
      <c r="M9" s="11">
        <f t="shared" si="0"/>
        <v>1</v>
      </c>
      <c r="N9" s="12">
        <f t="shared" si="1"/>
        <v>1</v>
      </c>
      <c r="O9" s="12" t="str">
        <f t="shared" si="2"/>
        <v/>
      </c>
      <c r="P9" s="12">
        <f t="shared" si="3"/>
        <v>1</v>
      </c>
      <c r="Q9" s="12" t="str">
        <f t="shared" si="4"/>
        <v/>
      </c>
      <c r="R9" s="12" t="str">
        <f t="shared" si="5"/>
        <v/>
      </c>
      <c r="S9" s="12" t="str">
        <f t="shared" si="6"/>
        <v/>
      </c>
      <c r="T9" s="12" t="str">
        <f t="shared" si="7"/>
        <v/>
      </c>
      <c r="U9" s="12" t="str">
        <f t="shared" si="8"/>
        <v/>
      </c>
      <c r="V9" s="1"/>
      <c r="W9" s="1"/>
      <c r="X9" s="1"/>
      <c r="Y9" s="1"/>
      <c r="Z9" s="1"/>
      <c r="AA9" s="1"/>
      <c r="AB9" s="1"/>
      <c r="AC9" s="1"/>
      <c r="AD9" s="11"/>
      <c r="AE9" s="1"/>
      <c r="AF9" s="1"/>
      <c r="AG9" s="1"/>
    </row>
    <row r="10" spans="1:36" x14ac:dyDescent="0.25">
      <c r="A10" s="4" t="s">
        <v>0</v>
      </c>
      <c r="B10" s="4" t="s">
        <v>66</v>
      </c>
      <c r="C10" s="4" t="s">
        <v>67</v>
      </c>
      <c r="D10" s="4" t="s">
        <v>1</v>
      </c>
      <c r="E10" s="4" t="s">
        <v>167</v>
      </c>
      <c r="F10" s="4" t="s">
        <v>168</v>
      </c>
      <c r="G10" s="4" t="s">
        <v>2</v>
      </c>
      <c r="H10" s="4" t="s">
        <v>56</v>
      </c>
      <c r="I10" s="4" t="s">
        <v>9</v>
      </c>
      <c r="J10" s="4" t="s">
        <v>4</v>
      </c>
      <c r="K10" s="4" t="s">
        <v>5</v>
      </c>
      <c r="L10" s="4" t="s">
        <v>6</v>
      </c>
      <c r="M10" s="11">
        <f t="shared" si="0"/>
        <v>1</v>
      </c>
      <c r="N10" s="12">
        <f t="shared" si="1"/>
        <v>1</v>
      </c>
      <c r="O10" s="12">
        <f t="shared" si="2"/>
        <v>1</v>
      </c>
      <c r="P10" s="12">
        <f t="shared" si="3"/>
        <v>1</v>
      </c>
      <c r="Q10" s="12" t="str">
        <f t="shared" si="4"/>
        <v/>
      </c>
      <c r="R10" s="12" t="str">
        <f t="shared" si="5"/>
        <v/>
      </c>
      <c r="S10" s="12" t="str">
        <f t="shared" si="6"/>
        <v/>
      </c>
      <c r="T10" s="12">
        <f t="shared" si="7"/>
        <v>1</v>
      </c>
      <c r="U10" s="12">
        <f t="shared" si="8"/>
        <v>1</v>
      </c>
      <c r="V10" s="1"/>
      <c r="W10" s="1"/>
      <c r="X10" s="1"/>
      <c r="Y10" s="1"/>
      <c r="Z10" s="1"/>
      <c r="AA10" s="1"/>
      <c r="AB10" s="1"/>
      <c r="AC10" s="1"/>
      <c r="AD10" s="11"/>
      <c r="AE10" s="1"/>
      <c r="AF10" s="1"/>
      <c r="AG10" s="1"/>
      <c r="AH10" s="11"/>
      <c r="AI10" s="11"/>
      <c r="AJ10" s="11"/>
    </row>
    <row r="11" spans="1:36" ht="15.75" x14ac:dyDescent="0.25">
      <c r="A11" s="28">
        <v>856</v>
      </c>
      <c r="B11" s="25">
        <v>5</v>
      </c>
      <c r="C11" s="25">
        <v>2</v>
      </c>
      <c r="D11" s="25"/>
      <c r="E11" s="25">
        <v>208097</v>
      </c>
      <c r="F11">
        <v>923116</v>
      </c>
      <c r="G11" s="25"/>
      <c r="H11" s="25"/>
      <c r="I11" s="25" t="s">
        <v>99</v>
      </c>
      <c r="J11" s="27">
        <v>1837</v>
      </c>
      <c r="K11" s="26">
        <v>1925</v>
      </c>
      <c r="L11" s="1" t="s">
        <v>8</v>
      </c>
      <c r="M11" s="11">
        <f t="shared" si="0"/>
        <v>1</v>
      </c>
      <c r="N11" s="12">
        <f t="shared" si="1"/>
        <v>1</v>
      </c>
      <c r="O11" s="12" t="str">
        <f t="shared" si="2"/>
        <v/>
      </c>
      <c r="P11" s="12">
        <f t="shared" si="3"/>
        <v>1</v>
      </c>
      <c r="Q11" s="12" t="str">
        <f t="shared" si="4"/>
        <v/>
      </c>
      <c r="R11" s="12" t="str">
        <f t="shared" si="5"/>
        <v/>
      </c>
      <c r="S11" s="12" t="str">
        <f t="shared" si="6"/>
        <v/>
      </c>
      <c r="T11" s="12" t="str">
        <f t="shared" si="7"/>
        <v/>
      </c>
      <c r="U11" s="12" t="str">
        <f t="shared" si="8"/>
        <v/>
      </c>
      <c r="V11" s="1"/>
      <c r="W11" s="1"/>
      <c r="X11" s="1"/>
      <c r="Y11" s="1"/>
      <c r="Z11" s="1"/>
      <c r="AA11" s="1"/>
      <c r="AB11" s="1"/>
      <c r="AC11" s="1"/>
      <c r="AD11" s="11"/>
      <c r="AE11" s="1"/>
      <c r="AF11" s="1"/>
      <c r="AG11" s="1"/>
      <c r="AH11" s="11"/>
      <c r="AI11" s="11"/>
      <c r="AJ11" s="11"/>
    </row>
    <row r="12" spans="1:36" ht="15.75" x14ac:dyDescent="0.25">
      <c r="A12" s="28">
        <v>857</v>
      </c>
      <c r="B12" s="25">
        <v>5</v>
      </c>
      <c r="C12" s="25">
        <v>3</v>
      </c>
      <c r="D12" s="25"/>
      <c r="E12" s="25">
        <v>208094</v>
      </c>
      <c r="F12">
        <v>923118</v>
      </c>
      <c r="G12" s="25"/>
      <c r="H12" s="25"/>
      <c r="I12" s="25" t="s">
        <v>100</v>
      </c>
      <c r="J12" s="27">
        <v>1843</v>
      </c>
      <c r="K12" s="26">
        <v>1920</v>
      </c>
      <c r="L12" s="1" t="s">
        <v>8</v>
      </c>
      <c r="M12" s="11">
        <f t="shared" si="0"/>
        <v>1</v>
      </c>
      <c r="N12" s="12">
        <f t="shared" si="1"/>
        <v>1</v>
      </c>
      <c r="O12" s="12" t="str">
        <f t="shared" si="2"/>
        <v/>
      </c>
      <c r="P12" s="12">
        <f t="shared" si="3"/>
        <v>1</v>
      </c>
      <c r="Q12" s="12" t="str">
        <f t="shared" si="4"/>
        <v/>
      </c>
      <c r="R12" s="12" t="str">
        <f t="shared" si="5"/>
        <v/>
      </c>
      <c r="S12" s="12" t="str">
        <f t="shared" si="6"/>
        <v/>
      </c>
      <c r="T12" s="12" t="str">
        <f t="shared" si="7"/>
        <v/>
      </c>
      <c r="U12" s="12" t="str">
        <f t="shared" si="8"/>
        <v/>
      </c>
      <c r="V12" s="1"/>
      <c r="W12" s="1"/>
      <c r="X12" s="1"/>
      <c r="Y12" s="1"/>
      <c r="Z12" s="1"/>
      <c r="AA12" s="1"/>
      <c r="AB12" s="1"/>
      <c r="AC12" s="1"/>
      <c r="AD12" s="11"/>
      <c r="AE12" s="1"/>
      <c r="AF12" s="1"/>
      <c r="AG12" s="1"/>
      <c r="AH12" s="11"/>
      <c r="AI12" s="11"/>
      <c r="AJ12" s="11"/>
    </row>
    <row r="13" spans="1:36" ht="15.75" x14ac:dyDescent="0.25">
      <c r="A13" s="28">
        <v>893</v>
      </c>
      <c r="B13" s="25">
        <v>1</v>
      </c>
      <c r="C13" s="25">
        <v>15</v>
      </c>
      <c r="D13" s="25"/>
      <c r="E13" s="25">
        <v>208096</v>
      </c>
      <c r="F13">
        <v>923156</v>
      </c>
      <c r="G13" s="25"/>
      <c r="H13" s="25"/>
      <c r="I13" s="25" t="s">
        <v>143</v>
      </c>
      <c r="J13" s="27">
        <v>1845</v>
      </c>
      <c r="K13" s="26">
        <v>1930</v>
      </c>
      <c r="L13" s="1" t="s">
        <v>8</v>
      </c>
      <c r="M13" s="11">
        <f t="shared" si="0"/>
        <v>1</v>
      </c>
      <c r="N13" s="12">
        <f t="shared" si="1"/>
        <v>1</v>
      </c>
      <c r="O13" s="12" t="str">
        <f t="shared" si="2"/>
        <v/>
      </c>
      <c r="P13" s="12">
        <f t="shared" si="3"/>
        <v>1</v>
      </c>
      <c r="Q13" s="12" t="str">
        <f t="shared" si="4"/>
        <v/>
      </c>
      <c r="R13" s="12" t="str">
        <f t="shared" si="5"/>
        <v/>
      </c>
      <c r="S13" s="12" t="str">
        <f t="shared" si="6"/>
        <v/>
      </c>
      <c r="T13" s="12" t="str">
        <f t="shared" si="7"/>
        <v/>
      </c>
      <c r="U13" s="12" t="str">
        <f t="shared" si="8"/>
        <v/>
      </c>
      <c r="V13" s="1"/>
      <c r="W13" s="1"/>
      <c r="X13" s="1"/>
      <c r="Y13" s="1"/>
      <c r="Z13" s="1"/>
      <c r="AA13" s="1"/>
      <c r="AB13" s="1"/>
      <c r="AC13" s="1"/>
      <c r="AD13" s="11"/>
      <c r="AE13" s="1"/>
      <c r="AF13" s="1"/>
      <c r="AG13" s="1"/>
      <c r="AH13" s="11"/>
      <c r="AI13" s="11"/>
      <c r="AJ13" s="11"/>
    </row>
    <row r="14" spans="1:36" ht="15.75" x14ac:dyDescent="0.25">
      <c r="A14" s="28">
        <v>901</v>
      </c>
      <c r="B14" s="25">
        <v>1</v>
      </c>
      <c r="C14" s="25">
        <v>9</v>
      </c>
      <c r="D14" s="25"/>
      <c r="E14" s="25">
        <v>208107</v>
      </c>
      <c r="F14">
        <v>923168</v>
      </c>
      <c r="G14" s="25"/>
      <c r="H14" s="25"/>
      <c r="I14" s="25" t="s">
        <v>151</v>
      </c>
      <c r="J14" s="27">
        <v>1848</v>
      </c>
      <c r="K14" s="26">
        <v>1929</v>
      </c>
      <c r="L14" s="1" t="s">
        <v>8</v>
      </c>
      <c r="M14" s="11">
        <f t="shared" si="0"/>
        <v>1</v>
      </c>
      <c r="N14" s="12">
        <f t="shared" si="1"/>
        <v>1</v>
      </c>
      <c r="O14" s="12" t="str">
        <f t="shared" si="2"/>
        <v/>
      </c>
      <c r="P14" s="12">
        <f t="shared" si="3"/>
        <v>1</v>
      </c>
      <c r="Q14" s="12" t="str">
        <f t="shared" si="4"/>
        <v/>
      </c>
      <c r="R14" s="12" t="str">
        <f t="shared" si="5"/>
        <v/>
      </c>
      <c r="S14" s="12" t="str">
        <f t="shared" si="6"/>
        <v/>
      </c>
      <c r="T14" s="12" t="str">
        <f t="shared" si="7"/>
        <v/>
      </c>
      <c r="U14" s="12" t="str">
        <f t="shared" si="8"/>
        <v/>
      </c>
      <c r="V14" s="1"/>
      <c r="W14" s="1"/>
      <c r="X14" s="1"/>
      <c r="Y14" s="1"/>
      <c r="Z14" s="1"/>
      <c r="AA14" s="1"/>
      <c r="AB14" s="1"/>
      <c r="AC14" s="1"/>
      <c r="AD14" s="11"/>
      <c r="AE14" s="1"/>
      <c r="AF14" s="1"/>
      <c r="AG14" s="1"/>
    </row>
    <row r="15" spans="1:36" ht="15.75" x14ac:dyDescent="0.25">
      <c r="A15" s="28">
        <v>834</v>
      </c>
      <c r="B15" s="25">
        <v>7</v>
      </c>
      <c r="C15" s="25">
        <v>2</v>
      </c>
      <c r="D15" s="25"/>
      <c r="E15" s="25">
        <v>208228</v>
      </c>
      <c r="F15">
        <v>923097</v>
      </c>
      <c r="G15" s="25"/>
      <c r="H15" s="25"/>
      <c r="I15" s="25" t="s">
        <v>79</v>
      </c>
      <c r="J15" s="27">
        <v>1838</v>
      </c>
      <c r="K15" s="26">
        <v>1924</v>
      </c>
      <c r="L15" s="1" t="s">
        <v>8</v>
      </c>
      <c r="M15" s="11">
        <f t="shared" si="0"/>
        <v>1</v>
      </c>
      <c r="N15" s="12">
        <f t="shared" si="1"/>
        <v>1</v>
      </c>
      <c r="O15" s="12" t="str">
        <f t="shared" si="2"/>
        <v/>
      </c>
      <c r="P15" s="12">
        <f t="shared" si="3"/>
        <v>1</v>
      </c>
      <c r="Q15" s="12" t="str">
        <f t="shared" si="4"/>
        <v/>
      </c>
      <c r="R15" s="12" t="str">
        <f t="shared" si="5"/>
        <v/>
      </c>
      <c r="S15" s="12" t="str">
        <f t="shared" si="6"/>
        <v/>
      </c>
      <c r="T15" s="12" t="str">
        <f t="shared" si="7"/>
        <v/>
      </c>
      <c r="U15" s="12" t="str">
        <f t="shared" si="8"/>
        <v/>
      </c>
      <c r="V15" s="1"/>
      <c r="W15" s="1"/>
      <c r="X15" s="1"/>
      <c r="Y15" s="1"/>
      <c r="Z15" s="1"/>
      <c r="AA15" s="1"/>
      <c r="AB15" s="1"/>
      <c r="AC15" s="1"/>
      <c r="AD15" s="11"/>
      <c r="AE15" s="1"/>
      <c r="AF15" s="1"/>
      <c r="AG15" s="1"/>
    </row>
    <row r="16" spans="1:36" ht="15.75" x14ac:dyDescent="0.25">
      <c r="A16" s="28">
        <v>836</v>
      </c>
      <c r="B16" s="25">
        <v>7</v>
      </c>
      <c r="C16" s="25">
        <v>3</v>
      </c>
      <c r="D16" s="25"/>
      <c r="E16" s="25">
        <v>208227</v>
      </c>
      <c r="F16">
        <v>923098</v>
      </c>
      <c r="G16" s="25"/>
      <c r="H16" s="25"/>
      <c r="I16" s="25" t="s">
        <v>80</v>
      </c>
      <c r="J16" s="27">
        <v>1842</v>
      </c>
      <c r="K16" s="26">
        <v>1922</v>
      </c>
      <c r="L16" s="1" t="s">
        <v>8</v>
      </c>
      <c r="M16" s="11">
        <f t="shared" si="0"/>
        <v>1</v>
      </c>
      <c r="N16" s="12">
        <f t="shared" si="1"/>
        <v>1</v>
      </c>
      <c r="O16" s="12" t="str">
        <f t="shared" si="2"/>
        <v/>
      </c>
      <c r="P16" s="12">
        <f t="shared" si="3"/>
        <v>1</v>
      </c>
      <c r="Q16" s="12" t="str">
        <f t="shared" si="4"/>
        <v/>
      </c>
      <c r="R16" s="12" t="str">
        <f t="shared" si="5"/>
        <v/>
      </c>
      <c r="S16" s="12" t="str">
        <f t="shared" si="6"/>
        <v/>
      </c>
      <c r="T16" s="12" t="str">
        <f t="shared" si="7"/>
        <v/>
      </c>
      <c r="U16" s="12" t="str">
        <f t="shared" si="8"/>
        <v/>
      </c>
      <c r="V16" s="1"/>
      <c r="W16" s="1"/>
      <c r="X16" s="1"/>
      <c r="Y16" s="1"/>
      <c r="Z16" s="1"/>
      <c r="AA16" s="1"/>
      <c r="AB16" s="1"/>
      <c r="AC16" s="1"/>
      <c r="AD16" s="11"/>
      <c r="AE16" s="1"/>
      <c r="AF16" s="1"/>
      <c r="AG16" s="1"/>
      <c r="AH16" s="11"/>
      <c r="AI16" s="11"/>
      <c r="AJ16" s="11"/>
    </row>
    <row r="17" spans="1:36" x14ac:dyDescent="0.25">
      <c r="A17" s="4" t="s">
        <v>0</v>
      </c>
      <c r="B17" s="4" t="s">
        <v>66</v>
      </c>
      <c r="C17" s="4" t="s">
        <v>67</v>
      </c>
      <c r="D17" s="4" t="s">
        <v>1</v>
      </c>
      <c r="E17" s="4" t="s">
        <v>167</v>
      </c>
      <c r="F17" s="4" t="s">
        <v>168</v>
      </c>
      <c r="G17" s="4" t="s">
        <v>2</v>
      </c>
      <c r="H17" s="4" t="s">
        <v>56</v>
      </c>
      <c r="I17" s="4" t="s">
        <v>10</v>
      </c>
      <c r="J17" s="4" t="s">
        <v>4</v>
      </c>
      <c r="K17" s="4" t="s">
        <v>5</v>
      </c>
      <c r="L17" s="4" t="s">
        <v>6</v>
      </c>
      <c r="M17" s="11">
        <f t="shared" si="0"/>
        <v>1</v>
      </c>
      <c r="N17" s="12">
        <f t="shared" si="1"/>
        <v>1</v>
      </c>
      <c r="O17" s="12">
        <f t="shared" si="2"/>
        <v>1</v>
      </c>
      <c r="P17" s="12">
        <f t="shared" si="3"/>
        <v>1</v>
      </c>
      <c r="Q17" s="12" t="str">
        <f t="shared" si="4"/>
        <v/>
      </c>
      <c r="R17" s="12" t="str">
        <f t="shared" si="5"/>
        <v/>
      </c>
      <c r="S17" s="12" t="str">
        <f t="shared" si="6"/>
        <v/>
      </c>
      <c r="T17" s="12">
        <f t="shared" si="7"/>
        <v>1</v>
      </c>
      <c r="U17" s="12">
        <f t="shared" si="8"/>
        <v>1</v>
      </c>
      <c r="V17" s="1"/>
      <c r="W17" s="1"/>
      <c r="X17" s="1"/>
      <c r="Y17" s="1"/>
      <c r="Z17" s="1"/>
      <c r="AA17" s="1"/>
      <c r="AB17" s="1"/>
      <c r="AC17" s="1"/>
      <c r="AD17" s="11"/>
      <c r="AE17" s="1"/>
      <c r="AF17" s="1"/>
      <c r="AG17" s="1"/>
      <c r="AH17" s="11"/>
      <c r="AI17" s="11"/>
      <c r="AJ17" s="11"/>
    </row>
    <row r="18" spans="1:36" ht="15.75" x14ac:dyDescent="0.25">
      <c r="A18" s="28">
        <v>907</v>
      </c>
      <c r="B18" s="25">
        <v>1</v>
      </c>
      <c r="C18" s="25">
        <v>5</v>
      </c>
      <c r="D18" s="25"/>
      <c r="E18" s="25">
        <v>208332</v>
      </c>
      <c r="F18">
        <v>923186</v>
      </c>
      <c r="G18" s="25"/>
      <c r="H18" s="25"/>
      <c r="I18" s="25" t="s">
        <v>155</v>
      </c>
      <c r="J18" s="27">
        <v>1846</v>
      </c>
      <c r="K18" s="26">
        <v>1926</v>
      </c>
      <c r="L18" s="1" t="s">
        <v>8</v>
      </c>
      <c r="M18" s="11">
        <f t="shared" si="0"/>
        <v>1</v>
      </c>
      <c r="N18" s="12">
        <f t="shared" si="1"/>
        <v>1</v>
      </c>
      <c r="O18" s="12" t="str">
        <f t="shared" si="2"/>
        <v/>
      </c>
      <c r="P18" s="12">
        <f t="shared" si="3"/>
        <v>1</v>
      </c>
      <c r="Q18" s="12" t="str">
        <f t="shared" si="4"/>
        <v/>
      </c>
      <c r="R18" s="12" t="str">
        <f t="shared" si="5"/>
        <v/>
      </c>
      <c r="S18" s="12" t="str">
        <f t="shared" si="6"/>
        <v/>
      </c>
      <c r="T18" s="12" t="str">
        <f t="shared" si="7"/>
        <v/>
      </c>
      <c r="U18" s="12" t="str">
        <f t="shared" si="8"/>
        <v/>
      </c>
      <c r="V18" s="1"/>
      <c r="W18" s="1"/>
      <c r="X18" s="1"/>
      <c r="Y18" s="1"/>
      <c r="Z18" s="1"/>
      <c r="AA18" s="1"/>
      <c r="AB18" s="1"/>
      <c r="AC18" s="1"/>
      <c r="AD18" s="11"/>
      <c r="AE18" s="1"/>
      <c r="AF18" s="1"/>
      <c r="AG18" s="1"/>
      <c r="AH18" s="11"/>
      <c r="AI18" s="11"/>
      <c r="AJ18" s="11"/>
    </row>
    <row r="19" spans="1:36" x14ac:dyDescent="0.25">
      <c r="A19" s="4" t="s">
        <v>0</v>
      </c>
      <c r="B19" s="4" t="s">
        <v>66</v>
      </c>
      <c r="C19" s="4" t="s">
        <v>67</v>
      </c>
      <c r="D19" s="4" t="s">
        <v>1</v>
      </c>
      <c r="E19" s="4" t="s">
        <v>167</v>
      </c>
      <c r="F19" s="4" t="s">
        <v>168</v>
      </c>
      <c r="G19" s="4" t="s">
        <v>2</v>
      </c>
      <c r="H19" s="4" t="s">
        <v>56</v>
      </c>
      <c r="I19" s="4" t="s">
        <v>11</v>
      </c>
      <c r="J19" s="4" t="s">
        <v>4</v>
      </c>
      <c r="K19" s="4" t="s">
        <v>5</v>
      </c>
      <c r="L19" s="4" t="s">
        <v>6</v>
      </c>
      <c r="M19" s="11">
        <f t="shared" si="0"/>
        <v>1</v>
      </c>
      <c r="N19" s="12">
        <f t="shared" si="1"/>
        <v>1</v>
      </c>
      <c r="O19" s="12">
        <f t="shared" si="2"/>
        <v>1</v>
      </c>
      <c r="P19" s="12">
        <f t="shared" si="3"/>
        <v>1</v>
      </c>
      <c r="Q19" s="12" t="str">
        <f t="shared" si="4"/>
        <v/>
      </c>
      <c r="R19" s="12" t="str">
        <f t="shared" si="5"/>
        <v/>
      </c>
      <c r="S19" s="12" t="str">
        <f t="shared" si="6"/>
        <v/>
      </c>
      <c r="T19" s="12">
        <f t="shared" si="7"/>
        <v>1</v>
      </c>
      <c r="U19" s="12">
        <f t="shared" si="8"/>
        <v>1</v>
      </c>
      <c r="V19" s="1"/>
      <c r="W19" s="1"/>
      <c r="X19" s="1"/>
      <c r="Y19" s="1"/>
      <c r="Z19" s="1"/>
      <c r="AA19" s="1"/>
      <c r="AB19" s="1"/>
      <c r="AC19" s="1"/>
      <c r="AD19" s="11"/>
      <c r="AE19" s="1"/>
      <c r="AF19" s="1"/>
      <c r="AG19" s="1"/>
    </row>
    <row r="20" spans="1:36" ht="15.75" x14ac:dyDescent="0.25">
      <c r="A20" s="28">
        <v>826</v>
      </c>
      <c r="B20" s="25">
        <v>8</v>
      </c>
      <c r="C20" s="25">
        <v>6</v>
      </c>
      <c r="D20" s="25"/>
      <c r="E20" s="25">
        <v>208773</v>
      </c>
      <c r="F20">
        <v>923037</v>
      </c>
      <c r="G20" s="25"/>
      <c r="H20" s="25"/>
      <c r="I20" s="25" t="s">
        <v>72</v>
      </c>
      <c r="J20" s="27">
        <v>1848</v>
      </c>
      <c r="K20" s="26">
        <v>1920</v>
      </c>
      <c r="L20" s="1" t="s">
        <v>8</v>
      </c>
      <c r="M20" s="11">
        <f t="shared" si="0"/>
        <v>1</v>
      </c>
      <c r="N20" s="12">
        <f t="shared" si="1"/>
        <v>1</v>
      </c>
      <c r="O20" s="12" t="str">
        <f t="shared" si="2"/>
        <v/>
      </c>
      <c r="P20" s="12">
        <f t="shared" si="3"/>
        <v>1</v>
      </c>
      <c r="Q20" s="12" t="str">
        <f t="shared" si="4"/>
        <v/>
      </c>
      <c r="R20" s="12" t="str">
        <f t="shared" si="5"/>
        <v/>
      </c>
      <c r="S20" s="12" t="str">
        <f t="shared" si="6"/>
        <v/>
      </c>
      <c r="T20" s="12" t="str">
        <f t="shared" si="7"/>
        <v/>
      </c>
      <c r="U20" s="12" t="str">
        <f t="shared" si="8"/>
        <v/>
      </c>
      <c r="V20" s="1"/>
      <c r="W20" s="1"/>
      <c r="X20" s="1"/>
      <c r="Y20" s="1"/>
      <c r="Z20" s="1"/>
      <c r="AA20" s="1"/>
      <c r="AB20" s="1"/>
      <c r="AC20" s="1"/>
      <c r="AD20" s="11"/>
      <c r="AE20" s="11"/>
      <c r="AF20" s="11"/>
    </row>
    <row r="21" spans="1:36" x14ac:dyDescent="0.25">
      <c r="A21" s="4" t="s">
        <v>0</v>
      </c>
      <c r="B21" s="4" t="s">
        <v>66</v>
      </c>
      <c r="C21" s="4" t="s">
        <v>67</v>
      </c>
      <c r="D21" s="4" t="s">
        <v>1</v>
      </c>
      <c r="E21" s="4" t="s">
        <v>167</v>
      </c>
      <c r="F21" s="4" t="s">
        <v>168</v>
      </c>
      <c r="G21" s="4" t="s">
        <v>2</v>
      </c>
      <c r="H21" s="4" t="s">
        <v>56</v>
      </c>
      <c r="I21" s="4" t="s">
        <v>12</v>
      </c>
      <c r="J21" s="4" t="s">
        <v>4</v>
      </c>
      <c r="K21" s="4" t="s">
        <v>5</v>
      </c>
      <c r="L21" s="4" t="s">
        <v>6</v>
      </c>
      <c r="M21" s="11">
        <f t="shared" si="0"/>
        <v>1</v>
      </c>
      <c r="N21" s="12">
        <f t="shared" si="1"/>
        <v>1</v>
      </c>
      <c r="O21" s="12">
        <f t="shared" si="2"/>
        <v>1</v>
      </c>
      <c r="P21" s="12">
        <f t="shared" si="3"/>
        <v>1</v>
      </c>
      <c r="Q21" s="12" t="str">
        <f t="shared" si="4"/>
        <v/>
      </c>
      <c r="R21" s="12" t="str">
        <f t="shared" si="5"/>
        <v/>
      </c>
      <c r="S21" s="12" t="str">
        <f t="shared" si="6"/>
        <v/>
      </c>
      <c r="T21" s="12">
        <f t="shared" si="7"/>
        <v>1</v>
      </c>
      <c r="U21" s="12">
        <f t="shared" si="8"/>
        <v>1</v>
      </c>
      <c r="V21" s="1"/>
      <c r="W21" s="1"/>
      <c r="X21" s="1"/>
      <c r="Y21" s="1"/>
      <c r="Z21" s="1"/>
      <c r="AA21" s="1"/>
      <c r="AB21" s="1"/>
      <c r="AC21" s="1"/>
      <c r="AD21" s="11"/>
      <c r="AE21" s="11"/>
      <c r="AF21" s="11"/>
      <c r="AH21" s="11"/>
      <c r="AI21" s="11"/>
      <c r="AJ21" s="11"/>
    </row>
    <row r="22" spans="1:36" ht="15.75" x14ac:dyDescent="0.25">
      <c r="A22" s="28">
        <v>829</v>
      </c>
      <c r="B22" s="25">
        <v>8</v>
      </c>
      <c r="C22" s="25">
        <v>3</v>
      </c>
      <c r="D22" s="25"/>
      <c r="E22" s="25">
        <v>208986</v>
      </c>
      <c r="F22">
        <v>923093</v>
      </c>
      <c r="G22" s="25"/>
      <c r="H22" s="25"/>
      <c r="I22" s="25" t="s">
        <v>75</v>
      </c>
      <c r="J22" s="27">
        <v>1843</v>
      </c>
      <c r="K22" s="26">
        <v>1922</v>
      </c>
      <c r="L22" s="1" t="s">
        <v>8</v>
      </c>
      <c r="M22" s="11">
        <f t="shared" si="0"/>
        <v>1</v>
      </c>
      <c r="N22" s="12">
        <f t="shared" si="1"/>
        <v>1</v>
      </c>
      <c r="O22" s="12" t="str">
        <f t="shared" si="2"/>
        <v/>
      </c>
      <c r="P22" s="12">
        <f t="shared" si="3"/>
        <v>1</v>
      </c>
      <c r="Q22" s="12" t="str">
        <f t="shared" si="4"/>
        <v/>
      </c>
      <c r="R22" s="12" t="str">
        <f t="shared" si="5"/>
        <v/>
      </c>
      <c r="S22" s="12" t="str">
        <f t="shared" si="6"/>
        <v/>
      </c>
      <c r="T22" s="12" t="str">
        <f t="shared" si="7"/>
        <v/>
      </c>
      <c r="U22" s="12" t="str">
        <f t="shared" si="8"/>
        <v/>
      </c>
      <c r="V22" s="1"/>
      <c r="W22" s="1"/>
      <c r="X22" s="1"/>
      <c r="Y22" s="1"/>
      <c r="Z22" s="1"/>
      <c r="AA22" s="1"/>
      <c r="AB22" s="1"/>
      <c r="AC22" s="1"/>
      <c r="AD22" s="11"/>
      <c r="AE22" s="11"/>
      <c r="AF22" s="11"/>
    </row>
    <row r="23" spans="1:36" ht="15.75" x14ac:dyDescent="0.25">
      <c r="A23" s="28">
        <v>870</v>
      </c>
      <c r="B23" s="25">
        <v>4</v>
      </c>
      <c r="C23" s="25">
        <v>4</v>
      </c>
      <c r="D23" s="25"/>
      <c r="E23" s="25">
        <v>209196</v>
      </c>
      <c r="F23">
        <v>923132</v>
      </c>
      <c r="G23" s="25"/>
      <c r="H23" s="25"/>
      <c r="I23" s="25" t="s">
        <v>113</v>
      </c>
      <c r="J23" s="27">
        <v>1835</v>
      </c>
      <c r="K23" s="26">
        <v>1925</v>
      </c>
      <c r="L23" s="1" t="s">
        <v>8</v>
      </c>
      <c r="M23" s="11">
        <f t="shared" si="0"/>
        <v>1</v>
      </c>
      <c r="N23" s="12">
        <f t="shared" si="1"/>
        <v>1</v>
      </c>
      <c r="O23" s="12" t="str">
        <f t="shared" si="2"/>
        <v/>
      </c>
      <c r="P23" s="12">
        <f t="shared" si="3"/>
        <v>1</v>
      </c>
      <c r="Q23" s="12" t="str">
        <f t="shared" si="4"/>
        <v/>
      </c>
      <c r="R23" s="12" t="str">
        <f t="shared" si="5"/>
        <v/>
      </c>
      <c r="S23" s="12" t="str">
        <f t="shared" si="6"/>
        <v/>
      </c>
      <c r="T23" s="12" t="str">
        <f t="shared" si="7"/>
        <v/>
      </c>
      <c r="U23" s="12" t="str">
        <f t="shared" si="8"/>
        <v/>
      </c>
      <c r="V23" s="1"/>
      <c r="W23" s="1"/>
      <c r="X23" s="1"/>
      <c r="Y23" s="1"/>
      <c r="Z23" s="1"/>
      <c r="AA23" s="1"/>
      <c r="AB23" s="1"/>
      <c r="AC23" s="1"/>
      <c r="AD23" s="11"/>
      <c r="AE23" s="1"/>
      <c r="AF23" s="1"/>
      <c r="AG23" s="1"/>
      <c r="AH23" s="11"/>
      <c r="AI23" s="11"/>
      <c r="AJ23" s="11"/>
    </row>
    <row r="24" spans="1:36" x14ac:dyDescent="0.25">
      <c r="A24" s="4" t="s">
        <v>0</v>
      </c>
      <c r="B24" s="4" t="s">
        <v>66</v>
      </c>
      <c r="C24" s="4" t="s">
        <v>67</v>
      </c>
      <c r="D24" s="4" t="s">
        <v>1</v>
      </c>
      <c r="E24" s="4" t="s">
        <v>167</v>
      </c>
      <c r="F24" s="4" t="s">
        <v>168</v>
      </c>
      <c r="G24" s="4" t="s">
        <v>2</v>
      </c>
      <c r="H24" s="4" t="s">
        <v>56</v>
      </c>
      <c r="I24" s="4" t="s">
        <v>13</v>
      </c>
      <c r="J24" s="4" t="s">
        <v>4</v>
      </c>
      <c r="K24" s="4" t="s">
        <v>5</v>
      </c>
      <c r="L24" s="4" t="s">
        <v>6</v>
      </c>
      <c r="M24" s="11">
        <f t="shared" si="0"/>
        <v>1</v>
      </c>
      <c r="N24" s="12">
        <f t="shared" si="1"/>
        <v>1</v>
      </c>
      <c r="O24" s="12">
        <f t="shared" si="2"/>
        <v>1</v>
      </c>
      <c r="P24" s="12">
        <f t="shared" si="3"/>
        <v>1</v>
      </c>
      <c r="Q24" s="12" t="str">
        <f t="shared" si="4"/>
        <v/>
      </c>
      <c r="R24" s="12" t="str">
        <f t="shared" si="5"/>
        <v/>
      </c>
      <c r="S24" s="12" t="str">
        <f t="shared" si="6"/>
        <v/>
      </c>
      <c r="T24" s="12">
        <f t="shared" si="7"/>
        <v>1</v>
      </c>
      <c r="U24" s="12">
        <f t="shared" si="8"/>
        <v>1</v>
      </c>
      <c r="V24" s="1"/>
      <c r="W24" s="1"/>
      <c r="X24" s="1"/>
      <c r="Y24" s="1"/>
      <c r="Z24" s="1"/>
      <c r="AA24" s="1"/>
      <c r="AB24" s="1"/>
      <c r="AC24" s="1"/>
      <c r="AD24" s="11"/>
      <c r="AE24" s="1"/>
      <c r="AF24" s="1"/>
      <c r="AG24" s="1"/>
      <c r="AH24" s="11"/>
      <c r="AI24" s="11"/>
      <c r="AJ24" s="11"/>
    </row>
    <row r="25" spans="1:36" ht="15.75" x14ac:dyDescent="0.25">
      <c r="A25" s="28">
        <v>912</v>
      </c>
      <c r="B25" s="25">
        <v>1</v>
      </c>
      <c r="C25" s="25">
        <v>2</v>
      </c>
      <c r="D25" s="25"/>
      <c r="E25" s="25"/>
      <c r="F25">
        <v>923193</v>
      </c>
      <c r="G25" s="25"/>
      <c r="H25" s="25"/>
      <c r="I25" s="25" t="s">
        <v>170</v>
      </c>
      <c r="J25" s="27" t="s">
        <v>160</v>
      </c>
      <c r="K25" s="26" t="s">
        <v>161</v>
      </c>
      <c r="L25" s="1" t="s">
        <v>8</v>
      </c>
      <c r="M25" s="11" t="str">
        <f t="shared" si="0"/>
        <v/>
      </c>
      <c r="N25" s="12">
        <f t="shared" si="1"/>
        <v>1</v>
      </c>
      <c r="O25" s="12" t="str">
        <f t="shared" si="2"/>
        <v/>
      </c>
      <c r="P25" s="12">
        <f t="shared" si="3"/>
        <v>1</v>
      </c>
      <c r="Q25" s="12" t="str">
        <f t="shared" si="4"/>
        <v/>
      </c>
      <c r="R25" s="12" t="str">
        <f t="shared" si="5"/>
        <v/>
      </c>
      <c r="S25" s="12" t="str">
        <f t="shared" si="6"/>
        <v/>
      </c>
      <c r="T25" s="12" t="str">
        <f t="shared" si="7"/>
        <v/>
      </c>
      <c r="U25" s="12" t="str">
        <f t="shared" si="8"/>
        <v/>
      </c>
      <c r="V25" s="1"/>
      <c r="W25" s="1"/>
      <c r="X25" s="1"/>
      <c r="Y25" s="1"/>
      <c r="Z25" s="1"/>
      <c r="AA25" s="1"/>
      <c r="AB25" s="1"/>
      <c r="AC25" s="1"/>
      <c r="AD25" s="11"/>
      <c r="AE25" s="1"/>
      <c r="AF25" s="1"/>
      <c r="AG25" s="1"/>
      <c r="AH25" s="11"/>
      <c r="AI25" s="11"/>
      <c r="AJ25" s="11"/>
    </row>
    <row r="26" spans="1:36" ht="15.75" x14ac:dyDescent="0.25">
      <c r="A26" s="28">
        <v>828</v>
      </c>
      <c r="B26" s="25">
        <v>8</v>
      </c>
      <c r="C26" s="25">
        <v>4</v>
      </c>
      <c r="D26" s="25"/>
      <c r="E26" s="25">
        <v>209671</v>
      </c>
      <c r="F26">
        <v>923327</v>
      </c>
      <c r="G26" s="25"/>
      <c r="H26" s="25"/>
      <c r="I26" s="25" t="s">
        <v>74</v>
      </c>
      <c r="J26" s="27">
        <v>1846</v>
      </c>
      <c r="K26" s="26">
        <v>1919</v>
      </c>
      <c r="L26" s="1" t="s">
        <v>8</v>
      </c>
      <c r="M26" s="11">
        <f t="shared" si="0"/>
        <v>1</v>
      </c>
      <c r="N26" s="12">
        <f t="shared" si="1"/>
        <v>1</v>
      </c>
      <c r="O26" s="12" t="str">
        <f t="shared" si="2"/>
        <v/>
      </c>
      <c r="P26" s="12">
        <f t="shared" si="3"/>
        <v>1</v>
      </c>
      <c r="Q26" s="12" t="str">
        <f t="shared" si="4"/>
        <v/>
      </c>
      <c r="R26" s="12" t="str">
        <f t="shared" si="5"/>
        <v/>
      </c>
      <c r="S26" s="12" t="str">
        <f t="shared" si="6"/>
        <v/>
      </c>
      <c r="T26" s="12" t="str">
        <f t="shared" si="7"/>
        <v/>
      </c>
      <c r="U26" s="12" t="str">
        <f t="shared" si="8"/>
        <v/>
      </c>
      <c r="V26" s="1"/>
      <c r="W26" s="1"/>
      <c r="X26" s="1"/>
      <c r="Y26" s="1"/>
      <c r="Z26" s="1"/>
      <c r="AA26" s="1"/>
      <c r="AB26" s="1"/>
      <c r="AC26" s="1"/>
      <c r="AD26" s="11"/>
      <c r="AE26" s="1"/>
      <c r="AF26" s="1"/>
      <c r="AG26" s="1"/>
    </row>
    <row r="27" spans="1:36" ht="15.75" x14ac:dyDescent="0.25">
      <c r="A27" s="28">
        <v>846</v>
      </c>
      <c r="B27" s="25">
        <v>6</v>
      </c>
      <c r="C27" s="25">
        <v>8</v>
      </c>
      <c r="D27" s="25"/>
      <c r="E27" s="25"/>
      <c r="F27">
        <v>923330</v>
      </c>
      <c r="G27" s="25"/>
      <c r="H27" s="25"/>
      <c r="I27" s="25" t="s">
        <v>90</v>
      </c>
      <c r="J27" s="27">
        <v>1851</v>
      </c>
      <c r="K27" s="26">
        <v>1939</v>
      </c>
      <c r="L27" s="1" t="s">
        <v>8</v>
      </c>
      <c r="M27" s="11" t="str">
        <f t="shared" si="0"/>
        <v/>
      </c>
      <c r="N27" s="12">
        <f t="shared" si="1"/>
        <v>1</v>
      </c>
      <c r="O27" s="12" t="str">
        <f t="shared" si="2"/>
        <v/>
      </c>
      <c r="P27" s="12">
        <f t="shared" si="3"/>
        <v>1</v>
      </c>
      <c r="Q27" s="12" t="str">
        <f t="shared" si="4"/>
        <v/>
      </c>
      <c r="R27" s="12" t="str">
        <f t="shared" si="5"/>
        <v/>
      </c>
      <c r="S27" s="12" t="str">
        <f t="shared" si="6"/>
        <v/>
      </c>
      <c r="T27" s="12" t="str">
        <f t="shared" si="7"/>
        <v/>
      </c>
      <c r="U27" s="12" t="str">
        <f t="shared" si="8"/>
        <v/>
      </c>
      <c r="V27" s="1"/>
      <c r="W27" s="1"/>
      <c r="X27" s="1"/>
      <c r="Y27" s="1"/>
      <c r="Z27" s="1"/>
      <c r="AA27" s="1"/>
      <c r="AB27" s="1"/>
      <c r="AC27" s="1"/>
      <c r="AD27" s="11"/>
      <c r="AE27" s="1"/>
      <c r="AF27" s="1"/>
      <c r="AG27" s="1"/>
    </row>
    <row r="28" spans="1:36" ht="15.75" x14ac:dyDescent="0.25">
      <c r="A28" s="28">
        <v>845</v>
      </c>
      <c r="B28" s="25">
        <v>6</v>
      </c>
      <c r="C28" s="25">
        <v>9</v>
      </c>
      <c r="D28" s="25"/>
      <c r="E28" s="25"/>
      <c r="F28">
        <v>923335</v>
      </c>
      <c r="G28" s="25"/>
      <c r="H28" s="25"/>
      <c r="I28" s="25" t="s">
        <v>89</v>
      </c>
      <c r="J28" s="27">
        <v>1867</v>
      </c>
      <c r="K28" s="26">
        <v>1940</v>
      </c>
      <c r="L28" s="1" t="s">
        <v>8</v>
      </c>
      <c r="M28" s="11" t="str">
        <f t="shared" si="0"/>
        <v/>
      </c>
      <c r="N28" s="12">
        <f t="shared" si="1"/>
        <v>1</v>
      </c>
      <c r="O28" s="12" t="str">
        <f t="shared" si="2"/>
        <v/>
      </c>
      <c r="P28" s="12">
        <f t="shared" si="3"/>
        <v>1</v>
      </c>
      <c r="Q28" s="12" t="str">
        <f t="shared" si="4"/>
        <v/>
      </c>
      <c r="R28" s="12" t="str">
        <f t="shared" si="5"/>
        <v/>
      </c>
      <c r="S28" s="12" t="str">
        <f t="shared" si="6"/>
        <v/>
      </c>
      <c r="T28" s="12" t="str">
        <f t="shared" si="7"/>
        <v/>
      </c>
      <c r="U28" s="12" t="str">
        <f t="shared" si="8"/>
        <v/>
      </c>
      <c r="V28" s="1"/>
      <c r="W28" s="1"/>
      <c r="X28" s="1"/>
      <c r="Y28" s="1"/>
      <c r="Z28" s="1"/>
      <c r="AA28" s="1"/>
      <c r="AB28" s="1"/>
      <c r="AC28" s="1"/>
      <c r="AD28" s="11"/>
      <c r="AE28" s="1"/>
      <c r="AF28" s="1"/>
      <c r="AG28" s="1"/>
    </row>
    <row r="29" spans="1:36" x14ac:dyDescent="0.25">
      <c r="A29" s="4" t="s">
        <v>0</v>
      </c>
      <c r="B29" s="4" t="s">
        <v>66</v>
      </c>
      <c r="C29" s="4" t="s">
        <v>67</v>
      </c>
      <c r="D29" s="4" t="s">
        <v>1</v>
      </c>
      <c r="E29" s="4" t="s">
        <v>167</v>
      </c>
      <c r="F29" s="4" t="s">
        <v>168</v>
      </c>
      <c r="G29" s="4" t="s">
        <v>2</v>
      </c>
      <c r="H29" s="4" t="s">
        <v>56</v>
      </c>
      <c r="I29" s="4" t="s">
        <v>61</v>
      </c>
      <c r="J29" s="4" t="s">
        <v>4</v>
      </c>
      <c r="K29" s="4" t="s">
        <v>5</v>
      </c>
      <c r="L29" s="4" t="s">
        <v>6</v>
      </c>
      <c r="M29" s="11">
        <f t="shared" si="0"/>
        <v>1</v>
      </c>
      <c r="N29" s="12">
        <f t="shared" si="1"/>
        <v>1</v>
      </c>
      <c r="O29" s="12">
        <f t="shared" si="2"/>
        <v>1</v>
      </c>
      <c r="P29" s="12">
        <f t="shared" si="3"/>
        <v>1</v>
      </c>
      <c r="Q29" s="12" t="str">
        <f t="shared" si="4"/>
        <v/>
      </c>
      <c r="R29" s="12" t="str">
        <f t="shared" si="5"/>
        <v/>
      </c>
      <c r="S29" s="12" t="str">
        <f t="shared" si="6"/>
        <v/>
      </c>
      <c r="T29" s="12">
        <f t="shared" si="7"/>
        <v>1</v>
      </c>
      <c r="U29" s="12">
        <f t="shared" si="8"/>
        <v>1</v>
      </c>
      <c r="V29" s="1"/>
      <c r="W29" s="1"/>
      <c r="X29" s="1"/>
      <c r="Y29" s="1"/>
      <c r="Z29" s="1"/>
      <c r="AA29" s="1"/>
      <c r="AB29" s="1"/>
      <c r="AC29" s="1"/>
      <c r="AD29" s="11"/>
      <c r="AE29" s="1"/>
      <c r="AF29" s="1"/>
      <c r="AG29" s="1"/>
    </row>
    <row r="30" spans="1:36" ht="15.75" x14ac:dyDescent="0.25">
      <c r="A30" s="28">
        <v>869</v>
      </c>
      <c r="B30" s="25">
        <v>4</v>
      </c>
      <c r="C30" s="25">
        <v>5</v>
      </c>
      <c r="D30" s="25"/>
      <c r="E30" s="25"/>
      <c r="F30">
        <v>923131</v>
      </c>
      <c r="G30" s="25"/>
      <c r="H30" s="25"/>
      <c r="I30" s="25" t="s">
        <v>112</v>
      </c>
      <c r="J30" s="27">
        <v>1863</v>
      </c>
      <c r="K30" s="26">
        <v>1939</v>
      </c>
      <c r="L30" s="1" t="s">
        <v>8</v>
      </c>
      <c r="M30" s="11" t="str">
        <f t="shared" si="0"/>
        <v/>
      </c>
      <c r="N30" s="12">
        <f t="shared" si="1"/>
        <v>1</v>
      </c>
      <c r="O30" s="12" t="str">
        <f t="shared" si="2"/>
        <v/>
      </c>
      <c r="P30" s="12">
        <f t="shared" si="3"/>
        <v>1</v>
      </c>
      <c r="Q30" s="12" t="str">
        <f t="shared" si="4"/>
        <v/>
      </c>
      <c r="R30" s="12" t="str">
        <f t="shared" si="5"/>
        <v/>
      </c>
      <c r="S30" s="12" t="str">
        <f t="shared" si="6"/>
        <v/>
      </c>
      <c r="T30" s="12" t="str">
        <f t="shared" si="7"/>
        <v/>
      </c>
      <c r="U30" s="12" t="str">
        <f t="shared" si="8"/>
        <v/>
      </c>
      <c r="V30" s="1"/>
      <c r="W30" s="1"/>
      <c r="X30" s="1"/>
      <c r="Y30" s="1"/>
      <c r="Z30" s="1"/>
      <c r="AA30" s="1"/>
      <c r="AB30" s="1"/>
      <c r="AC30" s="1"/>
      <c r="AD30" s="11"/>
      <c r="AE30" s="11"/>
      <c r="AF30" s="11"/>
    </row>
    <row r="31" spans="1:36" ht="15.75" x14ac:dyDescent="0.25">
      <c r="A31" s="28">
        <v>919</v>
      </c>
      <c r="B31" s="25">
        <v>8</v>
      </c>
      <c r="C31" s="25">
        <v>10</v>
      </c>
      <c r="D31" s="25"/>
      <c r="E31" s="25">
        <v>209778</v>
      </c>
      <c r="F31">
        <v>923032</v>
      </c>
      <c r="G31" s="25"/>
      <c r="H31" s="25"/>
      <c r="I31" s="25" t="s">
        <v>68</v>
      </c>
      <c r="J31" s="27">
        <v>1847</v>
      </c>
      <c r="K31" s="26">
        <v>1931</v>
      </c>
      <c r="L31" s="1" t="s">
        <v>8</v>
      </c>
      <c r="M31" s="11">
        <f t="shared" si="0"/>
        <v>1</v>
      </c>
      <c r="N31" s="12">
        <f t="shared" si="1"/>
        <v>1</v>
      </c>
      <c r="O31" s="12" t="str">
        <f t="shared" si="2"/>
        <v/>
      </c>
      <c r="P31" s="12">
        <f t="shared" si="3"/>
        <v>1</v>
      </c>
      <c r="Q31" s="12" t="str">
        <f t="shared" si="4"/>
        <v/>
      </c>
      <c r="R31" s="12" t="str">
        <f t="shared" si="5"/>
        <v/>
      </c>
      <c r="S31" s="12" t="str">
        <f t="shared" si="6"/>
        <v/>
      </c>
      <c r="T31" s="12" t="str">
        <f t="shared" si="7"/>
        <v/>
      </c>
      <c r="U31" s="12" t="str">
        <f t="shared" si="8"/>
        <v/>
      </c>
      <c r="V31" s="1"/>
      <c r="W31" s="1"/>
      <c r="X31" s="1"/>
      <c r="Y31" s="1"/>
      <c r="Z31" s="1"/>
      <c r="AA31" s="1"/>
      <c r="AB31" s="1"/>
      <c r="AC31" s="1"/>
      <c r="AD31" s="11"/>
      <c r="AE31" s="13"/>
      <c r="AF31" s="13"/>
      <c r="AG31" s="13"/>
      <c r="AH31" s="11"/>
      <c r="AI31" s="11"/>
      <c r="AJ31" s="11"/>
    </row>
    <row r="32" spans="1:36" ht="15.75" x14ac:dyDescent="0.25">
      <c r="A32" s="28"/>
      <c r="B32" s="25"/>
      <c r="C32" s="25"/>
      <c r="D32" s="25"/>
      <c r="E32" s="25">
        <v>209904</v>
      </c>
      <c r="F32" s="29"/>
      <c r="G32" s="25"/>
      <c r="H32" s="25"/>
      <c r="I32" s="25" t="s">
        <v>164</v>
      </c>
      <c r="J32" s="27">
        <v>1844</v>
      </c>
      <c r="K32" s="26">
        <v>1824</v>
      </c>
      <c r="L32" s="1" t="s">
        <v>8</v>
      </c>
      <c r="M32" s="11">
        <f t="shared" si="0"/>
        <v>1</v>
      </c>
      <c r="N32" s="12" t="str">
        <f t="shared" si="1"/>
        <v/>
      </c>
      <c r="O32" s="12" t="str">
        <f t="shared" si="2"/>
        <v/>
      </c>
      <c r="P32" s="12">
        <f t="shared" si="3"/>
        <v>1</v>
      </c>
      <c r="Q32" s="12" t="str">
        <f t="shared" si="4"/>
        <v/>
      </c>
      <c r="R32" s="12" t="str">
        <f t="shared" si="5"/>
        <v/>
      </c>
      <c r="S32" s="12" t="str">
        <f t="shared" si="6"/>
        <v/>
      </c>
      <c r="T32" s="12" t="str">
        <f t="shared" si="7"/>
        <v/>
      </c>
      <c r="U32" s="12" t="str">
        <f t="shared" si="8"/>
        <v/>
      </c>
      <c r="V32" s="1"/>
      <c r="W32" s="1"/>
      <c r="X32" s="1"/>
      <c r="Y32" s="1"/>
      <c r="Z32" s="1"/>
      <c r="AA32" s="1"/>
      <c r="AB32" s="1"/>
      <c r="AC32" s="1"/>
      <c r="AD32" s="11"/>
      <c r="AE32" s="1"/>
      <c r="AF32" s="1"/>
      <c r="AG32" s="1"/>
      <c r="AH32" s="11"/>
      <c r="AI32" s="11"/>
      <c r="AJ32" s="11"/>
    </row>
    <row r="33" spans="1:36" ht="15.75" x14ac:dyDescent="0.25">
      <c r="A33" s="28">
        <v>832</v>
      </c>
      <c r="B33" s="25">
        <v>8</v>
      </c>
      <c r="C33" s="25">
        <v>1</v>
      </c>
      <c r="D33" s="25"/>
      <c r="E33" s="25">
        <v>209907</v>
      </c>
      <c r="F33">
        <v>923095</v>
      </c>
      <c r="G33" s="25"/>
      <c r="H33" s="25"/>
      <c r="I33" s="25" t="s">
        <v>77</v>
      </c>
      <c r="J33" s="27">
        <v>1853</v>
      </c>
      <c r="K33" s="26">
        <v>1924</v>
      </c>
      <c r="L33" s="1" t="s">
        <v>8</v>
      </c>
      <c r="M33" s="11">
        <f t="shared" si="0"/>
        <v>1</v>
      </c>
      <c r="N33" s="12">
        <f t="shared" si="1"/>
        <v>1</v>
      </c>
      <c r="O33" s="12" t="str">
        <f t="shared" si="2"/>
        <v/>
      </c>
      <c r="P33" s="12">
        <f t="shared" si="3"/>
        <v>1</v>
      </c>
      <c r="Q33" s="12" t="str">
        <f t="shared" si="4"/>
        <v/>
      </c>
      <c r="R33" s="12" t="str">
        <f t="shared" si="5"/>
        <v/>
      </c>
      <c r="S33" s="12" t="str">
        <f t="shared" si="6"/>
        <v/>
      </c>
      <c r="T33" s="12" t="str">
        <f t="shared" si="7"/>
        <v/>
      </c>
      <c r="U33" s="12" t="str">
        <f t="shared" si="8"/>
        <v/>
      </c>
      <c r="V33" s="1"/>
      <c r="W33" s="1"/>
      <c r="X33" s="1"/>
      <c r="Y33" s="1"/>
      <c r="Z33" s="1"/>
      <c r="AA33" s="1"/>
      <c r="AB33" s="1"/>
      <c r="AC33" s="1"/>
      <c r="AD33" s="11"/>
      <c r="AE33" s="11"/>
      <c r="AF33" s="11"/>
    </row>
    <row r="34" spans="1:36" ht="15.75" x14ac:dyDescent="0.25">
      <c r="A34" s="28">
        <v>913</v>
      </c>
      <c r="B34" s="25">
        <v>1</v>
      </c>
      <c r="C34" s="25">
        <v>1</v>
      </c>
      <c r="D34" s="25"/>
      <c r="E34" s="25"/>
      <c r="F34">
        <v>923194</v>
      </c>
      <c r="G34" s="25"/>
      <c r="H34" s="25"/>
      <c r="I34" s="25" t="s">
        <v>162</v>
      </c>
      <c r="J34" s="27">
        <v>1879</v>
      </c>
      <c r="K34" s="26">
        <v>1961</v>
      </c>
      <c r="L34" s="1" t="s">
        <v>8</v>
      </c>
      <c r="M34" s="11" t="str">
        <f t="shared" si="0"/>
        <v/>
      </c>
      <c r="N34" s="12">
        <f t="shared" si="1"/>
        <v>1</v>
      </c>
      <c r="O34" s="12" t="str">
        <f t="shared" si="2"/>
        <v/>
      </c>
      <c r="P34" s="12">
        <f t="shared" si="3"/>
        <v>1</v>
      </c>
      <c r="Q34" s="12" t="str">
        <f t="shared" si="4"/>
        <v/>
      </c>
      <c r="R34" s="12" t="str">
        <f t="shared" si="5"/>
        <v/>
      </c>
      <c r="S34" s="12" t="str">
        <f t="shared" si="6"/>
        <v/>
      </c>
      <c r="T34" s="12" t="str">
        <f t="shared" si="7"/>
        <v/>
      </c>
      <c r="U34" s="12" t="str">
        <f t="shared" si="8"/>
        <v/>
      </c>
      <c r="V34" s="1"/>
      <c r="W34" s="1"/>
      <c r="X34" s="1"/>
      <c r="Y34" s="1"/>
      <c r="Z34" s="1"/>
      <c r="AA34" s="1"/>
      <c r="AB34" s="1"/>
      <c r="AC34" s="1"/>
      <c r="AD34" s="11"/>
      <c r="AE34" s="1"/>
      <c r="AF34" s="1"/>
      <c r="AG34" s="1"/>
      <c r="AH34" s="11"/>
      <c r="AI34" s="11"/>
      <c r="AJ34" s="11"/>
    </row>
    <row r="35" spans="1:36" ht="15.75" x14ac:dyDescent="0.25">
      <c r="A35" s="28">
        <v>883</v>
      </c>
      <c r="B35" s="25">
        <v>3</v>
      </c>
      <c r="C35" s="25">
        <v>9</v>
      </c>
      <c r="D35" s="25"/>
      <c r="E35" s="25"/>
      <c r="F35">
        <v>923336</v>
      </c>
      <c r="G35" s="25"/>
      <c r="H35" s="25"/>
      <c r="I35" s="25" t="s">
        <v>132</v>
      </c>
      <c r="J35" s="27">
        <v>1855</v>
      </c>
      <c r="K35" s="26">
        <v>1934</v>
      </c>
      <c r="L35" s="1" t="s">
        <v>8</v>
      </c>
      <c r="M35" s="11" t="str">
        <f t="shared" si="0"/>
        <v/>
      </c>
      <c r="N35" s="12">
        <f t="shared" si="1"/>
        <v>1</v>
      </c>
      <c r="O35" s="12" t="str">
        <f t="shared" si="2"/>
        <v/>
      </c>
      <c r="P35" s="12">
        <f t="shared" si="3"/>
        <v>1</v>
      </c>
      <c r="Q35" s="12" t="str">
        <f t="shared" si="4"/>
        <v/>
      </c>
      <c r="R35" s="12" t="str">
        <f t="shared" si="5"/>
        <v/>
      </c>
      <c r="S35" s="12" t="str">
        <f t="shared" si="6"/>
        <v/>
      </c>
      <c r="T35" s="12" t="str">
        <f t="shared" si="7"/>
        <v/>
      </c>
      <c r="U35" s="12" t="str">
        <f t="shared" si="8"/>
        <v/>
      </c>
      <c r="V35" s="1"/>
      <c r="W35" s="1"/>
      <c r="X35" s="1"/>
      <c r="Y35" s="1"/>
      <c r="Z35" s="1"/>
      <c r="AA35" s="1"/>
      <c r="AB35" s="1"/>
      <c r="AC35" s="1"/>
      <c r="AD35" s="11"/>
      <c r="AE35" s="1"/>
      <c r="AF35" s="1"/>
      <c r="AG35" s="1"/>
    </row>
    <row r="36" spans="1:36" ht="15.75" x14ac:dyDescent="0.25">
      <c r="A36" s="28">
        <v>884</v>
      </c>
      <c r="B36" s="25">
        <v>2</v>
      </c>
      <c r="C36" s="25">
        <v>2</v>
      </c>
      <c r="D36" s="25"/>
      <c r="E36" s="25"/>
      <c r="F36">
        <v>923147</v>
      </c>
      <c r="G36" s="25"/>
      <c r="H36" s="25"/>
      <c r="I36" s="25" t="s">
        <v>133</v>
      </c>
      <c r="J36" s="27">
        <v>1875</v>
      </c>
      <c r="K36" s="26">
        <v>1945</v>
      </c>
      <c r="L36" s="1" t="s">
        <v>8</v>
      </c>
      <c r="M36" s="11" t="str">
        <f t="shared" si="0"/>
        <v/>
      </c>
      <c r="N36" s="12">
        <f t="shared" si="1"/>
        <v>1</v>
      </c>
      <c r="O36" s="12" t="str">
        <f t="shared" si="2"/>
        <v/>
      </c>
      <c r="P36" s="12">
        <f t="shared" si="3"/>
        <v>1</v>
      </c>
      <c r="Q36" s="12" t="str">
        <f t="shared" si="4"/>
        <v/>
      </c>
      <c r="R36" s="12" t="str">
        <f t="shared" si="5"/>
        <v/>
      </c>
      <c r="S36" s="12" t="str">
        <f t="shared" si="6"/>
        <v/>
      </c>
      <c r="T36" s="12" t="str">
        <f t="shared" si="7"/>
        <v/>
      </c>
      <c r="U36" s="12" t="str">
        <f t="shared" si="8"/>
        <v/>
      </c>
      <c r="V36" s="1"/>
      <c r="W36" s="1"/>
      <c r="X36" s="1"/>
      <c r="Y36" s="1"/>
      <c r="Z36" s="1"/>
      <c r="AA36" s="1"/>
      <c r="AB36" s="1"/>
      <c r="AC36" s="1"/>
      <c r="AD36" s="11"/>
      <c r="AE36" s="11"/>
      <c r="AF36" s="11"/>
    </row>
    <row r="37" spans="1:36" ht="15.75" x14ac:dyDescent="0.25">
      <c r="A37" s="28">
        <v>852</v>
      </c>
      <c r="B37" s="25">
        <v>6</v>
      </c>
      <c r="C37" s="25">
        <v>3</v>
      </c>
      <c r="D37" s="25"/>
      <c r="E37" s="25"/>
      <c r="F37">
        <v>923112</v>
      </c>
      <c r="G37" s="25"/>
      <c r="H37" s="25"/>
      <c r="I37" s="25" t="s">
        <v>95</v>
      </c>
      <c r="J37" s="27">
        <v>1841</v>
      </c>
      <c r="K37" s="26">
        <v>1924</v>
      </c>
      <c r="L37" s="1" t="s">
        <v>8</v>
      </c>
      <c r="M37" s="11" t="str">
        <f t="shared" si="0"/>
        <v/>
      </c>
      <c r="N37" s="12">
        <f t="shared" si="1"/>
        <v>1</v>
      </c>
      <c r="O37" s="12" t="str">
        <f t="shared" si="2"/>
        <v/>
      </c>
      <c r="P37" s="12">
        <f t="shared" si="3"/>
        <v>1</v>
      </c>
      <c r="Q37" s="12" t="str">
        <f t="shared" si="4"/>
        <v/>
      </c>
      <c r="R37" s="12" t="str">
        <f t="shared" si="5"/>
        <v/>
      </c>
      <c r="S37" s="12" t="str">
        <f t="shared" si="6"/>
        <v/>
      </c>
      <c r="T37" s="12" t="str">
        <f t="shared" si="7"/>
        <v/>
      </c>
      <c r="U37" s="12" t="str">
        <f t="shared" si="8"/>
        <v/>
      </c>
      <c r="V37" s="1"/>
      <c r="W37" s="1"/>
      <c r="X37" s="1"/>
      <c r="Y37" s="1"/>
      <c r="Z37" s="1"/>
      <c r="AA37" s="1"/>
      <c r="AB37" s="1"/>
      <c r="AC37" s="1"/>
      <c r="AD37" s="11"/>
      <c r="AE37" s="1"/>
      <c r="AF37" s="1"/>
      <c r="AG37" s="1"/>
      <c r="AH37" s="11"/>
      <c r="AI37" s="11"/>
      <c r="AJ37" s="11"/>
    </row>
    <row r="38" spans="1:36" ht="15.75" x14ac:dyDescent="0.25">
      <c r="A38" s="28">
        <v>853</v>
      </c>
      <c r="B38" s="25">
        <v>6</v>
      </c>
      <c r="C38" s="25">
        <v>2</v>
      </c>
      <c r="D38" s="25"/>
      <c r="E38" s="25">
        <v>210504</v>
      </c>
      <c r="F38">
        <v>923113</v>
      </c>
      <c r="G38" s="25"/>
      <c r="H38" s="25"/>
      <c r="I38" s="25" t="s">
        <v>96</v>
      </c>
      <c r="J38" s="27">
        <v>1838</v>
      </c>
      <c r="K38" s="26">
        <v>1921</v>
      </c>
      <c r="L38" s="1" t="s">
        <v>8</v>
      </c>
      <c r="M38" s="11">
        <f t="shared" si="0"/>
        <v>1</v>
      </c>
      <c r="N38" s="12">
        <f t="shared" si="1"/>
        <v>1</v>
      </c>
      <c r="O38" s="12" t="str">
        <f t="shared" si="2"/>
        <v/>
      </c>
      <c r="P38" s="12">
        <f t="shared" si="3"/>
        <v>1</v>
      </c>
      <c r="Q38" s="12" t="str">
        <f t="shared" si="4"/>
        <v/>
      </c>
      <c r="R38" s="12" t="str">
        <f t="shared" si="5"/>
        <v/>
      </c>
      <c r="S38" s="12" t="str">
        <f t="shared" si="6"/>
        <v/>
      </c>
      <c r="T38" s="12" t="str">
        <f t="shared" si="7"/>
        <v/>
      </c>
      <c r="U38" s="12" t="str">
        <f t="shared" si="8"/>
        <v/>
      </c>
      <c r="V38" s="1"/>
      <c r="W38" s="1"/>
      <c r="X38" s="1"/>
      <c r="Y38" s="1"/>
      <c r="Z38" s="1"/>
      <c r="AA38" s="1"/>
      <c r="AB38" s="1"/>
      <c r="AC38" s="1"/>
      <c r="AD38" s="11"/>
      <c r="AE38" s="1"/>
      <c r="AF38" s="1"/>
      <c r="AG38" s="1"/>
      <c r="AH38" s="11"/>
      <c r="AI38" s="11"/>
      <c r="AJ38" s="11"/>
    </row>
    <row r="39" spans="1:36" ht="15.75" x14ac:dyDescent="0.25">
      <c r="A39" s="28">
        <v>882</v>
      </c>
      <c r="B39" s="25">
        <v>3</v>
      </c>
      <c r="C39" s="25">
        <v>8</v>
      </c>
      <c r="D39" s="25"/>
      <c r="E39" s="25"/>
      <c r="F39">
        <v>923146</v>
      </c>
      <c r="G39" s="25"/>
      <c r="H39" s="25"/>
      <c r="I39" s="25" t="s">
        <v>131</v>
      </c>
      <c r="J39" s="27">
        <v>1848</v>
      </c>
      <c r="K39" s="26">
        <v>1935</v>
      </c>
      <c r="L39" s="1" t="s">
        <v>8</v>
      </c>
      <c r="M39" s="11" t="str">
        <f t="shared" si="0"/>
        <v/>
      </c>
      <c r="N39" s="12">
        <f t="shared" si="1"/>
        <v>1</v>
      </c>
      <c r="O39" s="12" t="str">
        <f t="shared" si="2"/>
        <v/>
      </c>
      <c r="P39" s="12">
        <f t="shared" si="3"/>
        <v>1</v>
      </c>
      <c r="Q39" s="12" t="str">
        <f t="shared" si="4"/>
        <v/>
      </c>
      <c r="R39" s="12" t="str">
        <f t="shared" si="5"/>
        <v/>
      </c>
      <c r="S39" s="12" t="str">
        <f t="shared" si="6"/>
        <v/>
      </c>
      <c r="T39" s="12" t="str">
        <f t="shared" si="7"/>
        <v/>
      </c>
      <c r="U39" s="12" t="str">
        <f t="shared" si="8"/>
        <v/>
      </c>
      <c r="V39" s="1"/>
      <c r="W39" s="1"/>
      <c r="X39" s="1"/>
      <c r="Y39" s="1"/>
      <c r="Z39" s="1"/>
      <c r="AA39" s="1"/>
      <c r="AB39" s="1"/>
      <c r="AC39" s="1"/>
      <c r="AD39" s="11"/>
      <c r="AE39" s="11"/>
      <c r="AF39" s="11"/>
    </row>
    <row r="40" spans="1:36" ht="15.75" x14ac:dyDescent="0.25">
      <c r="A40" s="28">
        <v>892</v>
      </c>
      <c r="B40" s="25">
        <v>1</v>
      </c>
      <c r="C40" s="25">
        <v>16</v>
      </c>
      <c r="D40" s="25"/>
      <c r="E40" s="25">
        <v>210791</v>
      </c>
      <c r="F40">
        <v>923155</v>
      </c>
      <c r="G40" s="25"/>
      <c r="H40" s="25"/>
      <c r="I40" s="25" t="s">
        <v>142</v>
      </c>
      <c r="J40" s="27">
        <v>1856</v>
      </c>
      <c r="K40" s="26">
        <v>1931</v>
      </c>
      <c r="L40" s="1" t="s">
        <v>8</v>
      </c>
      <c r="M40" s="11">
        <f t="shared" si="0"/>
        <v>1</v>
      </c>
      <c r="N40" s="12">
        <f t="shared" si="1"/>
        <v>1</v>
      </c>
      <c r="O40" s="12" t="str">
        <f t="shared" si="2"/>
        <v/>
      </c>
      <c r="P40" s="12">
        <f t="shared" si="3"/>
        <v>1</v>
      </c>
      <c r="Q40" s="12" t="str">
        <f t="shared" si="4"/>
        <v/>
      </c>
      <c r="R40" s="12" t="str">
        <f t="shared" si="5"/>
        <v/>
      </c>
      <c r="S40" s="12" t="str">
        <f t="shared" si="6"/>
        <v/>
      </c>
      <c r="T40" s="12" t="str">
        <f t="shared" si="7"/>
        <v/>
      </c>
      <c r="U40" s="12" t="str">
        <f t="shared" si="8"/>
        <v/>
      </c>
      <c r="V40" s="1"/>
      <c r="W40" s="1"/>
      <c r="X40" s="1"/>
      <c r="Y40" s="1"/>
      <c r="Z40" s="1"/>
      <c r="AA40" s="1"/>
      <c r="AB40" s="1"/>
      <c r="AC40" s="1"/>
      <c r="AD40" s="11"/>
      <c r="AE40" s="1"/>
      <c r="AF40" s="1"/>
      <c r="AG40" s="1"/>
    </row>
    <row r="41" spans="1:36" x14ac:dyDescent="0.25">
      <c r="A41" s="4" t="s">
        <v>0</v>
      </c>
      <c r="B41" s="4" t="s">
        <v>66</v>
      </c>
      <c r="C41" s="4" t="s">
        <v>67</v>
      </c>
      <c r="D41" s="4" t="s">
        <v>1</v>
      </c>
      <c r="E41" s="4" t="s">
        <v>167</v>
      </c>
      <c r="F41" s="4" t="s">
        <v>168</v>
      </c>
      <c r="G41" s="4" t="s">
        <v>2</v>
      </c>
      <c r="H41" s="4" t="s">
        <v>56</v>
      </c>
      <c r="I41" s="4" t="s">
        <v>14</v>
      </c>
      <c r="J41" s="4" t="s">
        <v>4</v>
      </c>
      <c r="K41" s="4" t="s">
        <v>5</v>
      </c>
      <c r="L41" s="4" t="s">
        <v>6</v>
      </c>
      <c r="M41" s="11">
        <f t="shared" si="0"/>
        <v>1</v>
      </c>
      <c r="N41" s="12">
        <f t="shared" si="1"/>
        <v>1</v>
      </c>
      <c r="O41" s="12">
        <f t="shared" si="2"/>
        <v>1</v>
      </c>
      <c r="P41" s="12">
        <f t="shared" si="3"/>
        <v>1</v>
      </c>
      <c r="Q41" s="12" t="str">
        <f t="shared" si="4"/>
        <v/>
      </c>
      <c r="R41" s="12" t="str">
        <f t="shared" si="5"/>
        <v/>
      </c>
      <c r="S41" s="12" t="str">
        <f t="shared" si="6"/>
        <v/>
      </c>
      <c r="T41" s="12">
        <f t="shared" si="7"/>
        <v>1</v>
      </c>
      <c r="U41" s="12">
        <f t="shared" si="8"/>
        <v>1</v>
      </c>
      <c r="V41" s="1"/>
      <c r="W41" s="1"/>
      <c r="X41" s="1"/>
      <c r="Y41" s="1"/>
      <c r="Z41" s="1"/>
      <c r="AA41" s="1"/>
      <c r="AB41" s="1"/>
      <c r="AC41" s="1"/>
      <c r="AD41" s="11"/>
      <c r="AE41" s="11"/>
      <c r="AF41" s="11"/>
    </row>
    <row r="42" spans="1:36" x14ac:dyDescent="0.25">
      <c r="A42" s="4" t="s">
        <v>0</v>
      </c>
      <c r="B42" s="4" t="s">
        <v>66</v>
      </c>
      <c r="C42" s="4" t="s">
        <v>67</v>
      </c>
      <c r="D42" s="4" t="s">
        <v>1</v>
      </c>
      <c r="E42" s="4" t="s">
        <v>167</v>
      </c>
      <c r="F42" s="4" t="s">
        <v>168</v>
      </c>
      <c r="G42" s="4" t="s">
        <v>2</v>
      </c>
      <c r="H42" s="4" t="s">
        <v>56</v>
      </c>
      <c r="I42" s="4" t="s">
        <v>15</v>
      </c>
      <c r="J42" s="4" t="s">
        <v>4</v>
      </c>
      <c r="K42" s="4" t="s">
        <v>5</v>
      </c>
      <c r="L42" s="4" t="s">
        <v>6</v>
      </c>
      <c r="M42" s="11">
        <f t="shared" si="0"/>
        <v>1</v>
      </c>
      <c r="N42" s="12">
        <f t="shared" si="1"/>
        <v>1</v>
      </c>
      <c r="O42" s="12">
        <f t="shared" si="2"/>
        <v>1</v>
      </c>
      <c r="P42" s="12">
        <f t="shared" si="3"/>
        <v>1</v>
      </c>
      <c r="Q42" s="12" t="str">
        <f t="shared" si="4"/>
        <v/>
      </c>
      <c r="R42" s="12" t="str">
        <f t="shared" si="5"/>
        <v/>
      </c>
      <c r="S42" s="12" t="str">
        <f t="shared" si="6"/>
        <v/>
      </c>
      <c r="T42" s="12">
        <f t="shared" si="7"/>
        <v>1</v>
      </c>
      <c r="U42" s="12">
        <f t="shared" si="8"/>
        <v>1</v>
      </c>
      <c r="V42" s="1"/>
      <c r="W42" s="1"/>
      <c r="X42" s="1"/>
      <c r="Y42" s="1"/>
      <c r="Z42" s="1"/>
      <c r="AA42" s="1"/>
      <c r="AB42" s="1"/>
      <c r="AC42" s="1"/>
      <c r="AD42" s="11"/>
      <c r="AE42" s="1"/>
      <c r="AF42" s="1"/>
      <c r="AG42" s="1"/>
    </row>
    <row r="43" spans="1:36" ht="15.75" x14ac:dyDescent="0.25">
      <c r="A43" s="28">
        <v>866</v>
      </c>
      <c r="B43" s="25">
        <v>4</v>
      </c>
      <c r="C43" s="25">
        <v>8</v>
      </c>
      <c r="D43" s="25"/>
      <c r="E43" s="25"/>
      <c r="F43">
        <v>923128</v>
      </c>
      <c r="G43" s="25"/>
      <c r="H43" s="25"/>
      <c r="I43" s="25" t="s">
        <v>109</v>
      </c>
      <c r="J43" s="27">
        <v>1848</v>
      </c>
      <c r="K43" s="26">
        <v>1935</v>
      </c>
      <c r="L43" s="1" t="s">
        <v>8</v>
      </c>
      <c r="M43" s="11" t="str">
        <f t="shared" si="0"/>
        <v/>
      </c>
      <c r="N43" s="12">
        <f t="shared" si="1"/>
        <v>1</v>
      </c>
      <c r="O43" s="12" t="str">
        <f t="shared" si="2"/>
        <v/>
      </c>
      <c r="P43" s="12">
        <f t="shared" si="3"/>
        <v>1</v>
      </c>
      <c r="Q43" s="12" t="str">
        <f t="shared" si="4"/>
        <v/>
      </c>
      <c r="R43" s="12" t="str">
        <f t="shared" si="5"/>
        <v/>
      </c>
      <c r="S43" s="12" t="str">
        <f t="shared" si="6"/>
        <v/>
      </c>
      <c r="T43" s="12" t="str">
        <f t="shared" si="7"/>
        <v/>
      </c>
      <c r="U43" s="12" t="str">
        <f t="shared" si="8"/>
        <v/>
      </c>
      <c r="V43" s="1"/>
      <c r="W43" s="1"/>
      <c r="X43" s="1"/>
      <c r="Y43" s="1"/>
      <c r="Z43" s="1"/>
      <c r="AA43" s="1"/>
      <c r="AB43" s="1"/>
      <c r="AC43" s="1"/>
      <c r="AD43" s="11"/>
      <c r="AE43" s="1"/>
      <c r="AF43" s="1"/>
      <c r="AG43" s="1"/>
    </row>
    <row r="44" spans="1:36" ht="15.75" x14ac:dyDescent="0.25">
      <c r="A44" s="28">
        <v>894</v>
      </c>
      <c r="B44" s="25">
        <v>1</v>
      </c>
      <c r="C44" s="25">
        <v>14</v>
      </c>
      <c r="D44" s="25"/>
      <c r="E44" s="25">
        <v>211055</v>
      </c>
      <c r="F44">
        <v>923158</v>
      </c>
      <c r="G44" s="25"/>
      <c r="H44" s="25"/>
      <c r="I44" s="25" t="s">
        <v>144</v>
      </c>
      <c r="J44" s="27">
        <v>1852</v>
      </c>
      <c r="K44" s="26">
        <v>1930</v>
      </c>
      <c r="L44" s="1" t="s">
        <v>8</v>
      </c>
      <c r="M44" s="11">
        <f t="shared" si="0"/>
        <v>1</v>
      </c>
      <c r="N44" s="12">
        <f t="shared" si="1"/>
        <v>1</v>
      </c>
      <c r="O44" s="12" t="str">
        <f t="shared" si="2"/>
        <v/>
      </c>
      <c r="P44" s="12">
        <f t="shared" si="3"/>
        <v>1</v>
      </c>
      <c r="Q44" s="12" t="str">
        <f t="shared" si="4"/>
        <v/>
      </c>
      <c r="R44" s="12" t="str">
        <f t="shared" si="5"/>
        <v/>
      </c>
      <c r="S44" s="12" t="str">
        <f t="shared" si="6"/>
        <v/>
      </c>
      <c r="T44" s="12" t="str">
        <f t="shared" si="7"/>
        <v/>
      </c>
      <c r="U44" s="12" t="str">
        <f t="shared" si="8"/>
        <v/>
      </c>
      <c r="V44" s="1"/>
      <c r="W44" s="1"/>
      <c r="X44" s="1"/>
      <c r="Y44" s="1"/>
      <c r="Z44" s="1"/>
      <c r="AA44" s="1"/>
      <c r="AB44" s="1"/>
      <c r="AC44" s="1"/>
      <c r="AD44" s="11"/>
      <c r="AE44" s="1"/>
      <c r="AF44" s="1"/>
      <c r="AG44" s="1"/>
    </row>
    <row r="45" spans="1:36" ht="15.75" x14ac:dyDescent="0.25">
      <c r="A45" s="28">
        <v>827</v>
      </c>
      <c r="B45" s="25">
        <v>8</v>
      </c>
      <c r="C45" s="25">
        <v>5</v>
      </c>
      <c r="D45" s="25"/>
      <c r="E45" s="25">
        <v>211071</v>
      </c>
      <c r="F45">
        <v>923092</v>
      </c>
      <c r="G45" s="25"/>
      <c r="H45" s="25"/>
      <c r="I45" s="25" t="s">
        <v>73</v>
      </c>
      <c r="J45" s="27">
        <v>1828</v>
      </c>
      <c r="K45" s="26">
        <v>1920</v>
      </c>
      <c r="L45" s="1" t="s">
        <v>8</v>
      </c>
      <c r="M45" s="11">
        <f t="shared" si="0"/>
        <v>1</v>
      </c>
      <c r="N45" s="12">
        <f t="shared" si="1"/>
        <v>1</v>
      </c>
      <c r="O45" s="12" t="str">
        <f t="shared" si="2"/>
        <v/>
      </c>
      <c r="P45" s="12">
        <f t="shared" si="3"/>
        <v>1</v>
      </c>
      <c r="Q45" s="12" t="str">
        <f t="shared" si="4"/>
        <v/>
      </c>
      <c r="R45" s="12" t="str">
        <f t="shared" si="5"/>
        <v/>
      </c>
      <c r="S45" s="12" t="str">
        <f t="shared" si="6"/>
        <v/>
      </c>
      <c r="T45" s="12" t="str">
        <f t="shared" si="7"/>
        <v/>
      </c>
      <c r="U45" s="12" t="str">
        <f t="shared" si="8"/>
        <v/>
      </c>
      <c r="V45" s="1"/>
      <c r="W45" s="1"/>
      <c r="X45" s="1"/>
      <c r="Y45" s="1"/>
      <c r="Z45" s="1"/>
      <c r="AA45" s="1"/>
      <c r="AB45" s="1"/>
      <c r="AC45" s="1"/>
      <c r="AD45" s="11"/>
      <c r="AE45" s="1"/>
      <c r="AF45" s="1"/>
      <c r="AG45" s="1"/>
    </row>
    <row r="46" spans="1:36" ht="15.75" x14ac:dyDescent="0.25">
      <c r="A46" s="28">
        <v>855</v>
      </c>
      <c r="B46" s="25">
        <v>5</v>
      </c>
      <c r="C46" s="25">
        <v>1</v>
      </c>
      <c r="D46" s="25"/>
      <c r="E46" s="25">
        <v>211073</v>
      </c>
      <c r="F46">
        <v>923115</v>
      </c>
      <c r="G46" s="25"/>
      <c r="H46" s="25"/>
      <c r="I46" s="25" t="s">
        <v>98</v>
      </c>
      <c r="J46" s="27">
        <v>1854</v>
      </c>
      <c r="K46" s="26">
        <v>1925</v>
      </c>
      <c r="L46" s="1" t="s">
        <v>8</v>
      </c>
      <c r="M46" s="11">
        <f t="shared" si="0"/>
        <v>1</v>
      </c>
      <c r="N46" s="12">
        <f t="shared" si="1"/>
        <v>1</v>
      </c>
      <c r="O46" s="12" t="str">
        <f t="shared" si="2"/>
        <v/>
      </c>
      <c r="P46" s="12">
        <f t="shared" si="3"/>
        <v>1</v>
      </c>
      <c r="Q46" s="12" t="str">
        <f t="shared" si="4"/>
        <v/>
      </c>
      <c r="R46" s="12" t="str">
        <f t="shared" si="5"/>
        <v/>
      </c>
      <c r="S46" s="12" t="str">
        <f t="shared" si="6"/>
        <v/>
      </c>
      <c r="T46" s="12" t="str">
        <f t="shared" si="7"/>
        <v/>
      </c>
      <c r="U46" s="12" t="str">
        <f t="shared" si="8"/>
        <v/>
      </c>
      <c r="V46" s="1"/>
      <c r="W46" s="1"/>
      <c r="X46" s="1"/>
      <c r="Y46" s="1"/>
      <c r="Z46" s="1"/>
      <c r="AA46" s="1"/>
      <c r="AB46" s="1"/>
      <c r="AC46" s="1"/>
      <c r="AD46" s="11"/>
      <c r="AE46" s="1"/>
      <c r="AF46" s="1"/>
      <c r="AG46" s="1"/>
    </row>
    <row r="47" spans="1:36" ht="15.75" x14ac:dyDescent="0.25">
      <c r="A47" s="28">
        <v>864</v>
      </c>
      <c r="B47" s="25">
        <v>5</v>
      </c>
      <c r="C47" s="25">
        <v>10</v>
      </c>
      <c r="D47" s="25"/>
      <c r="E47" s="25"/>
      <c r="F47">
        <v>923126</v>
      </c>
      <c r="G47" s="25"/>
      <c r="H47" s="25"/>
      <c r="I47" s="25" t="s">
        <v>107</v>
      </c>
      <c r="J47" s="27">
        <v>1856</v>
      </c>
      <c r="K47" s="26">
        <v>1938</v>
      </c>
      <c r="L47" s="1" t="s">
        <v>8</v>
      </c>
      <c r="M47" s="11" t="str">
        <f t="shared" si="0"/>
        <v/>
      </c>
      <c r="N47" s="12">
        <f t="shared" si="1"/>
        <v>1</v>
      </c>
      <c r="O47" s="12" t="str">
        <f t="shared" si="2"/>
        <v/>
      </c>
      <c r="P47" s="12">
        <f t="shared" si="3"/>
        <v>1</v>
      </c>
      <c r="Q47" s="12" t="str">
        <f t="shared" si="4"/>
        <v/>
      </c>
      <c r="R47" s="12" t="str">
        <f t="shared" si="5"/>
        <v/>
      </c>
      <c r="S47" s="12" t="str">
        <f t="shared" si="6"/>
        <v/>
      </c>
      <c r="T47" s="12" t="str">
        <f t="shared" si="7"/>
        <v/>
      </c>
      <c r="U47" s="12" t="str">
        <f t="shared" si="8"/>
        <v/>
      </c>
      <c r="V47" s="1"/>
      <c r="W47" s="1"/>
      <c r="X47" s="1"/>
      <c r="Y47" s="1"/>
      <c r="Z47" s="1"/>
      <c r="AA47" s="1"/>
      <c r="AB47" s="1"/>
      <c r="AC47" s="1"/>
      <c r="AD47" s="11"/>
      <c r="AE47" s="1"/>
      <c r="AF47" s="1"/>
      <c r="AG47" s="1"/>
    </row>
    <row r="48" spans="1:36" x14ac:dyDescent="0.25">
      <c r="A48" s="4" t="s">
        <v>0</v>
      </c>
      <c r="B48" s="4" t="s">
        <v>66</v>
      </c>
      <c r="C48" s="4" t="s">
        <v>67</v>
      </c>
      <c r="D48" s="4" t="s">
        <v>1</v>
      </c>
      <c r="E48" s="4" t="s">
        <v>167</v>
      </c>
      <c r="F48" s="4" t="s">
        <v>168</v>
      </c>
      <c r="G48" s="4" t="s">
        <v>2</v>
      </c>
      <c r="H48" s="4" t="s">
        <v>56</v>
      </c>
      <c r="I48" s="4" t="s">
        <v>62</v>
      </c>
      <c r="J48" s="4" t="s">
        <v>4</v>
      </c>
      <c r="K48" s="4" t="s">
        <v>5</v>
      </c>
      <c r="L48" s="4" t="s">
        <v>6</v>
      </c>
      <c r="M48" s="11">
        <f t="shared" si="0"/>
        <v>1</v>
      </c>
      <c r="N48" s="12">
        <f t="shared" si="1"/>
        <v>1</v>
      </c>
      <c r="O48" s="12">
        <f t="shared" si="2"/>
        <v>1</v>
      </c>
      <c r="P48" s="12">
        <f t="shared" si="3"/>
        <v>1</v>
      </c>
      <c r="Q48" s="12" t="str">
        <f t="shared" si="4"/>
        <v/>
      </c>
      <c r="R48" s="12" t="str">
        <f t="shared" si="5"/>
        <v/>
      </c>
      <c r="S48" s="12" t="str">
        <f t="shared" si="6"/>
        <v/>
      </c>
      <c r="T48" s="12">
        <f t="shared" si="7"/>
        <v>1</v>
      </c>
      <c r="U48" s="12">
        <f t="shared" si="8"/>
        <v>1</v>
      </c>
      <c r="V48" s="1"/>
      <c r="W48" s="1"/>
      <c r="X48" s="1"/>
      <c r="Y48" s="1"/>
      <c r="Z48" s="1"/>
      <c r="AA48" s="1"/>
      <c r="AB48" s="1"/>
      <c r="AC48" s="1"/>
      <c r="AD48" s="11"/>
      <c r="AE48" s="1"/>
      <c r="AF48" s="1"/>
      <c r="AG48" s="1"/>
    </row>
    <row r="49" spans="1:36" ht="15.75" x14ac:dyDescent="0.25">
      <c r="A49" s="28">
        <v>867</v>
      </c>
      <c r="B49" s="25">
        <v>4</v>
      </c>
      <c r="C49" s="25">
        <v>7</v>
      </c>
      <c r="D49" s="25"/>
      <c r="E49" s="25"/>
      <c r="F49">
        <v>923129</v>
      </c>
      <c r="G49" s="25"/>
      <c r="H49" s="25"/>
      <c r="I49" s="25" t="s">
        <v>110</v>
      </c>
      <c r="J49" s="27">
        <v>1857</v>
      </c>
      <c r="K49" s="26">
        <v>1934</v>
      </c>
      <c r="L49" s="1" t="s">
        <v>8</v>
      </c>
      <c r="M49" s="11" t="str">
        <f t="shared" si="0"/>
        <v/>
      </c>
      <c r="N49" s="12">
        <f t="shared" si="1"/>
        <v>1</v>
      </c>
      <c r="O49" s="12" t="str">
        <f t="shared" si="2"/>
        <v/>
      </c>
      <c r="P49" s="12">
        <f t="shared" si="3"/>
        <v>1</v>
      </c>
      <c r="Q49" s="12" t="str">
        <f t="shared" si="4"/>
        <v/>
      </c>
      <c r="R49" s="12" t="str">
        <f t="shared" si="5"/>
        <v/>
      </c>
      <c r="S49" s="12" t="str">
        <f t="shared" si="6"/>
        <v/>
      </c>
      <c r="T49" s="12" t="str">
        <f t="shared" si="7"/>
        <v/>
      </c>
      <c r="U49" s="12" t="str">
        <f t="shared" si="8"/>
        <v/>
      </c>
      <c r="V49" s="1"/>
      <c r="W49" s="1"/>
      <c r="X49" s="1"/>
      <c r="Y49" s="1"/>
      <c r="Z49" s="1"/>
      <c r="AA49" s="1"/>
      <c r="AB49" s="1"/>
      <c r="AC49" s="1"/>
      <c r="AD49" s="11"/>
      <c r="AE49" s="11"/>
      <c r="AF49" s="11"/>
    </row>
    <row r="50" spans="1:36" ht="15.75" x14ac:dyDescent="0.25">
      <c r="A50" s="28">
        <v>888</v>
      </c>
      <c r="B50" s="25">
        <v>2</v>
      </c>
      <c r="C50" s="25">
        <v>6</v>
      </c>
      <c r="D50" s="25"/>
      <c r="E50" s="25"/>
      <c r="F50">
        <v>923151</v>
      </c>
      <c r="G50" s="25"/>
      <c r="H50" s="25"/>
      <c r="I50" s="25" t="s">
        <v>137</v>
      </c>
      <c r="J50" s="27">
        <v>1860</v>
      </c>
      <c r="K50" s="26">
        <v>1948</v>
      </c>
      <c r="L50" s="1" t="s">
        <v>8</v>
      </c>
      <c r="M50" s="11" t="str">
        <f t="shared" si="0"/>
        <v/>
      </c>
      <c r="N50" s="12">
        <f t="shared" si="1"/>
        <v>1</v>
      </c>
      <c r="O50" s="12" t="str">
        <f t="shared" si="2"/>
        <v/>
      </c>
      <c r="P50" s="12">
        <f t="shared" si="3"/>
        <v>1</v>
      </c>
      <c r="Q50" s="12" t="str">
        <f t="shared" si="4"/>
        <v/>
      </c>
      <c r="R50" s="12" t="str">
        <f t="shared" si="5"/>
        <v/>
      </c>
      <c r="S50" s="12" t="str">
        <f t="shared" si="6"/>
        <v/>
      </c>
      <c r="T50" s="12" t="str">
        <f t="shared" si="7"/>
        <v/>
      </c>
      <c r="U50" s="12" t="str">
        <f t="shared" si="8"/>
        <v/>
      </c>
      <c r="V50" s="1"/>
      <c r="W50" s="1"/>
      <c r="X50" s="1"/>
      <c r="Y50" s="1"/>
      <c r="Z50" s="1"/>
      <c r="AA50" s="1"/>
      <c r="AB50" s="1"/>
      <c r="AC50" s="1"/>
      <c r="AD50" s="11"/>
      <c r="AE50" s="1"/>
      <c r="AF50" s="1"/>
      <c r="AG50" s="1"/>
      <c r="AH50" s="11"/>
      <c r="AI50" s="11"/>
      <c r="AJ50" s="11"/>
    </row>
    <row r="51" spans="1:36" x14ac:dyDescent="0.25">
      <c r="A51" s="4" t="s">
        <v>0</v>
      </c>
      <c r="B51" s="4" t="s">
        <v>66</v>
      </c>
      <c r="C51" s="4" t="s">
        <v>67</v>
      </c>
      <c r="D51" s="4" t="s">
        <v>1</v>
      </c>
      <c r="E51" s="4" t="s">
        <v>167</v>
      </c>
      <c r="F51" s="4" t="s">
        <v>168</v>
      </c>
      <c r="G51" s="4" t="s">
        <v>2</v>
      </c>
      <c r="H51" s="4" t="s">
        <v>56</v>
      </c>
      <c r="I51" s="4" t="s">
        <v>16</v>
      </c>
      <c r="J51" s="4" t="s">
        <v>4</v>
      </c>
      <c r="K51" s="4" t="s">
        <v>5</v>
      </c>
      <c r="L51" s="4" t="s">
        <v>6</v>
      </c>
      <c r="M51" s="11">
        <f t="shared" si="0"/>
        <v>1</v>
      </c>
      <c r="N51" s="12">
        <f t="shared" si="1"/>
        <v>1</v>
      </c>
      <c r="O51" s="12">
        <f t="shared" si="2"/>
        <v>1</v>
      </c>
      <c r="P51" s="12">
        <f t="shared" si="3"/>
        <v>1</v>
      </c>
      <c r="Q51" s="12" t="str">
        <f t="shared" si="4"/>
        <v/>
      </c>
      <c r="R51" s="12" t="str">
        <f t="shared" si="5"/>
        <v/>
      </c>
      <c r="S51" s="12" t="str">
        <f t="shared" si="6"/>
        <v/>
      </c>
      <c r="T51" s="12">
        <f t="shared" si="7"/>
        <v>1</v>
      </c>
      <c r="U51" s="12">
        <f t="shared" si="8"/>
        <v>1</v>
      </c>
      <c r="V51" s="1"/>
      <c r="W51" s="1"/>
      <c r="X51" s="1"/>
      <c r="Y51" s="1"/>
      <c r="Z51" s="1"/>
      <c r="AA51" s="1"/>
      <c r="AB51" s="1"/>
      <c r="AC51" s="1"/>
      <c r="AD51" s="11"/>
      <c r="AE51" s="1"/>
      <c r="AF51" s="1"/>
      <c r="AG51" s="1"/>
      <c r="AH51" s="11"/>
      <c r="AI51" s="11"/>
      <c r="AJ51" s="11"/>
    </row>
    <row r="52" spans="1:36" ht="15.75" x14ac:dyDescent="0.25">
      <c r="A52" s="28">
        <v>871</v>
      </c>
      <c r="B52" s="25">
        <v>4</v>
      </c>
      <c r="C52" s="25">
        <v>3</v>
      </c>
      <c r="D52" s="25"/>
      <c r="E52" s="25">
        <v>211690</v>
      </c>
      <c r="F52">
        <v>923133</v>
      </c>
      <c r="G52" s="25"/>
      <c r="H52" s="25"/>
      <c r="I52" s="25" t="s">
        <v>114</v>
      </c>
      <c r="J52" s="27">
        <v>1847</v>
      </c>
      <c r="K52" s="26">
        <v>1925</v>
      </c>
      <c r="L52" s="1" t="s">
        <v>8</v>
      </c>
      <c r="M52" s="11">
        <f t="shared" si="0"/>
        <v>1</v>
      </c>
      <c r="N52" s="12">
        <f t="shared" si="1"/>
        <v>1</v>
      </c>
      <c r="O52" s="12" t="str">
        <f t="shared" si="2"/>
        <v/>
      </c>
      <c r="P52" s="12">
        <f t="shared" si="3"/>
        <v>1</v>
      </c>
      <c r="Q52" s="12" t="str">
        <f t="shared" si="4"/>
        <v/>
      </c>
      <c r="R52" s="12" t="str">
        <f t="shared" si="5"/>
        <v/>
      </c>
      <c r="S52" s="12" t="str">
        <f t="shared" si="6"/>
        <v/>
      </c>
      <c r="T52" s="12" t="str">
        <f t="shared" si="7"/>
        <v/>
      </c>
      <c r="U52" s="12" t="str">
        <f t="shared" si="8"/>
        <v/>
      </c>
      <c r="V52" s="1"/>
      <c r="W52" s="1"/>
      <c r="X52" s="1"/>
      <c r="Y52" s="1"/>
      <c r="Z52" s="1"/>
      <c r="AA52" s="1"/>
      <c r="AB52" s="1"/>
      <c r="AC52" s="1"/>
      <c r="AD52" s="11"/>
      <c r="AE52" s="1"/>
      <c r="AF52" s="1"/>
      <c r="AG52" s="1"/>
    </row>
    <row r="53" spans="1:36" ht="15.75" x14ac:dyDescent="0.25">
      <c r="A53" s="28">
        <v>844</v>
      </c>
      <c r="B53" s="25">
        <v>6</v>
      </c>
      <c r="C53" s="25">
        <v>10</v>
      </c>
      <c r="D53" s="25"/>
      <c r="E53" s="25"/>
      <c r="F53">
        <v>923108</v>
      </c>
      <c r="G53" s="25"/>
      <c r="H53" s="25"/>
      <c r="I53" s="25" t="s">
        <v>88</v>
      </c>
      <c r="J53" s="27">
        <v>1864</v>
      </c>
      <c r="K53" s="26">
        <v>1940</v>
      </c>
      <c r="L53" s="1" t="s">
        <v>8</v>
      </c>
      <c r="M53" s="11" t="str">
        <f t="shared" si="0"/>
        <v/>
      </c>
      <c r="N53" s="12">
        <f t="shared" si="1"/>
        <v>1</v>
      </c>
      <c r="O53" s="12" t="str">
        <f t="shared" si="2"/>
        <v/>
      </c>
      <c r="P53" s="12">
        <f t="shared" si="3"/>
        <v>1</v>
      </c>
      <c r="Q53" s="12" t="str">
        <f t="shared" si="4"/>
        <v/>
      </c>
      <c r="R53" s="12" t="str">
        <f t="shared" si="5"/>
        <v/>
      </c>
      <c r="S53" s="12" t="str">
        <f t="shared" si="6"/>
        <v/>
      </c>
      <c r="T53" s="12" t="str">
        <f t="shared" si="7"/>
        <v/>
      </c>
      <c r="U53" s="12" t="str">
        <f t="shared" si="8"/>
        <v/>
      </c>
      <c r="V53" s="1"/>
      <c r="W53" s="1"/>
      <c r="X53" s="1"/>
      <c r="Y53" s="1"/>
      <c r="Z53" s="1"/>
      <c r="AA53" s="1"/>
      <c r="AB53" s="1"/>
      <c r="AC53" s="1"/>
      <c r="AD53" s="11"/>
      <c r="AE53" s="1"/>
      <c r="AF53" s="1"/>
      <c r="AG53" s="1"/>
      <c r="AH53" s="11"/>
      <c r="AI53" s="11"/>
      <c r="AJ53" s="11"/>
    </row>
    <row r="54" spans="1:36" x14ac:dyDescent="0.25">
      <c r="A54" s="4" t="s">
        <v>0</v>
      </c>
      <c r="B54" s="4" t="s">
        <v>66</v>
      </c>
      <c r="C54" s="4" t="s">
        <v>67</v>
      </c>
      <c r="D54" s="4" t="s">
        <v>1</v>
      </c>
      <c r="E54" s="4" t="s">
        <v>167</v>
      </c>
      <c r="F54" s="4" t="s">
        <v>168</v>
      </c>
      <c r="G54" s="4" t="s">
        <v>2</v>
      </c>
      <c r="H54" s="4" t="s">
        <v>56</v>
      </c>
      <c r="I54" s="4" t="s">
        <v>63</v>
      </c>
      <c r="J54" s="4" t="s">
        <v>4</v>
      </c>
      <c r="K54" s="4" t="s">
        <v>5</v>
      </c>
      <c r="L54" s="4" t="s">
        <v>6</v>
      </c>
      <c r="M54" s="11">
        <f t="shared" si="0"/>
        <v>1</v>
      </c>
      <c r="N54" s="12">
        <f t="shared" si="1"/>
        <v>1</v>
      </c>
      <c r="O54" s="12">
        <f t="shared" si="2"/>
        <v>1</v>
      </c>
      <c r="P54" s="12">
        <f t="shared" si="3"/>
        <v>1</v>
      </c>
      <c r="Q54" s="12" t="str">
        <f t="shared" si="4"/>
        <v/>
      </c>
      <c r="R54" s="12" t="str">
        <f t="shared" si="5"/>
        <v/>
      </c>
      <c r="S54" s="12" t="str">
        <f t="shared" si="6"/>
        <v/>
      </c>
      <c r="T54" s="12">
        <f t="shared" si="7"/>
        <v>1</v>
      </c>
      <c r="U54" s="12">
        <f t="shared" si="8"/>
        <v>1</v>
      </c>
      <c r="V54" s="1"/>
      <c r="W54" s="1"/>
      <c r="X54" s="1"/>
      <c r="Y54" s="1"/>
      <c r="Z54" s="1"/>
      <c r="AA54" s="1"/>
      <c r="AB54" s="1"/>
      <c r="AC54" s="1"/>
      <c r="AD54" s="11"/>
      <c r="AE54" s="1"/>
      <c r="AF54" s="1"/>
      <c r="AG54" s="1"/>
      <c r="AH54" s="11"/>
      <c r="AI54" s="11"/>
      <c r="AJ54" s="11"/>
    </row>
    <row r="55" spans="1:36" ht="15.75" x14ac:dyDescent="0.25">
      <c r="A55" s="28">
        <v>903</v>
      </c>
      <c r="B55" s="25">
        <v>1</v>
      </c>
      <c r="C55" s="25">
        <v>8</v>
      </c>
      <c r="D55" s="25"/>
      <c r="E55" s="25">
        <v>212524</v>
      </c>
      <c r="F55">
        <v>923170</v>
      </c>
      <c r="G55" s="25"/>
      <c r="H55" s="25"/>
      <c r="I55" s="25" t="s">
        <v>152</v>
      </c>
      <c r="J55" s="27">
        <v>1842</v>
      </c>
      <c r="K55" s="26">
        <v>1927</v>
      </c>
      <c r="L55" s="1" t="s">
        <v>8</v>
      </c>
      <c r="M55" s="11">
        <f t="shared" si="0"/>
        <v>1</v>
      </c>
      <c r="N55" s="12">
        <f t="shared" si="1"/>
        <v>1</v>
      </c>
      <c r="O55" s="12" t="str">
        <f t="shared" si="2"/>
        <v/>
      </c>
      <c r="P55" s="12">
        <f t="shared" si="3"/>
        <v>1</v>
      </c>
      <c r="Q55" s="12" t="str">
        <f t="shared" si="4"/>
        <v/>
      </c>
      <c r="R55" s="12" t="str">
        <f t="shared" si="5"/>
        <v/>
      </c>
      <c r="S55" s="12" t="str">
        <f t="shared" si="6"/>
        <v/>
      </c>
      <c r="T55" s="12" t="str">
        <f t="shared" si="7"/>
        <v/>
      </c>
      <c r="U55" s="12" t="str">
        <f t="shared" si="8"/>
        <v/>
      </c>
      <c r="V55" s="1"/>
      <c r="W55" s="1"/>
      <c r="X55" s="1"/>
      <c r="Y55" s="1"/>
      <c r="Z55" s="1"/>
      <c r="AA55" s="1"/>
      <c r="AB55" s="1"/>
      <c r="AC55" s="1"/>
      <c r="AD55" s="11"/>
      <c r="AE55" s="1"/>
      <c r="AF55" s="1"/>
      <c r="AG55" s="1"/>
      <c r="AH55" s="11"/>
      <c r="AI55" s="11"/>
      <c r="AJ55" s="11"/>
    </row>
    <row r="56" spans="1:36" ht="15.75" x14ac:dyDescent="0.25">
      <c r="A56" s="28">
        <v>911</v>
      </c>
      <c r="B56" s="25">
        <v>1</v>
      </c>
      <c r="C56" s="25">
        <v>3</v>
      </c>
      <c r="D56" s="25"/>
      <c r="E56" s="25"/>
      <c r="F56">
        <v>923191</v>
      </c>
      <c r="G56" s="25"/>
      <c r="H56" s="25"/>
      <c r="I56" s="25" t="s">
        <v>157</v>
      </c>
      <c r="J56" s="27" t="s">
        <v>158</v>
      </c>
      <c r="K56" s="26" t="s">
        <v>159</v>
      </c>
      <c r="L56" s="1" t="s">
        <v>8</v>
      </c>
      <c r="M56" s="11" t="str">
        <f t="shared" si="0"/>
        <v/>
      </c>
      <c r="N56" s="12">
        <f t="shared" si="1"/>
        <v>1</v>
      </c>
      <c r="O56" s="12" t="str">
        <f t="shared" si="2"/>
        <v/>
      </c>
      <c r="P56" s="12">
        <f t="shared" si="3"/>
        <v>1</v>
      </c>
      <c r="Q56" s="12" t="str">
        <f t="shared" si="4"/>
        <v/>
      </c>
      <c r="R56" s="12" t="str">
        <f t="shared" si="5"/>
        <v/>
      </c>
      <c r="S56" s="12" t="str">
        <f t="shared" si="6"/>
        <v/>
      </c>
      <c r="T56" s="12" t="str">
        <f t="shared" si="7"/>
        <v/>
      </c>
      <c r="U56" s="12" t="str">
        <f t="shared" si="8"/>
        <v/>
      </c>
      <c r="V56" s="1"/>
      <c r="W56" s="1"/>
      <c r="X56" s="1"/>
      <c r="Y56" s="1"/>
      <c r="Z56" s="1"/>
      <c r="AA56" s="1"/>
      <c r="AB56" s="1"/>
      <c r="AC56" s="1"/>
      <c r="AD56" s="11"/>
      <c r="AE56" s="1"/>
      <c r="AF56" s="1"/>
      <c r="AG56" s="1"/>
      <c r="AH56" s="11"/>
      <c r="AI56" s="11"/>
      <c r="AJ56" s="11"/>
    </row>
    <row r="57" spans="1:36" x14ac:dyDescent="0.25">
      <c r="A57" s="4" t="s">
        <v>0</v>
      </c>
      <c r="B57" s="4" t="s">
        <v>66</v>
      </c>
      <c r="C57" s="4" t="s">
        <v>67</v>
      </c>
      <c r="D57" s="4" t="s">
        <v>1</v>
      </c>
      <c r="E57" s="4" t="s">
        <v>167</v>
      </c>
      <c r="F57" s="4" t="s">
        <v>168</v>
      </c>
      <c r="G57" s="4" t="s">
        <v>2</v>
      </c>
      <c r="H57" s="4" t="s">
        <v>56</v>
      </c>
      <c r="I57" s="4" t="s">
        <v>17</v>
      </c>
      <c r="J57" s="4" t="s">
        <v>4</v>
      </c>
      <c r="K57" s="4" t="s">
        <v>5</v>
      </c>
      <c r="L57" s="4" t="s">
        <v>6</v>
      </c>
      <c r="M57" s="11">
        <f t="shared" si="0"/>
        <v>1</v>
      </c>
      <c r="N57" s="12">
        <f t="shared" si="1"/>
        <v>1</v>
      </c>
      <c r="O57" s="12">
        <f t="shared" si="2"/>
        <v>1</v>
      </c>
      <c r="P57" s="12">
        <f t="shared" si="3"/>
        <v>1</v>
      </c>
      <c r="Q57" s="12" t="str">
        <f t="shared" si="4"/>
        <v/>
      </c>
      <c r="R57" s="12" t="str">
        <f t="shared" si="5"/>
        <v/>
      </c>
      <c r="S57" s="12" t="str">
        <f t="shared" si="6"/>
        <v/>
      </c>
      <c r="T57" s="12">
        <f t="shared" si="7"/>
        <v>1</v>
      </c>
      <c r="U57" s="12">
        <f t="shared" si="8"/>
        <v>1</v>
      </c>
      <c r="V57" s="1"/>
      <c r="W57" s="1"/>
      <c r="X57" s="1"/>
      <c r="Y57" s="1"/>
      <c r="Z57" s="1"/>
      <c r="AA57" s="1"/>
      <c r="AB57" s="1"/>
      <c r="AC57" s="1"/>
      <c r="AD57" s="11"/>
      <c r="AE57" s="1"/>
      <c r="AF57" s="1"/>
      <c r="AG57" s="1"/>
    </row>
    <row r="58" spans="1:36" ht="15.75" x14ac:dyDescent="0.25">
      <c r="A58" s="28">
        <v>859</v>
      </c>
      <c r="B58" s="25">
        <v>5</v>
      </c>
      <c r="C58" s="25">
        <v>5</v>
      </c>
      <c r="D58" s="25"/>
      <c r="E58" s="25">
        <v>212924</v>
      </c>
      <c r="F58">
        <v>923120</v>
      </c>
      <c r="G58" s="25"/>
      <c r="H58" s="25"/>
      <c r="I58" s="25" t="s">
        <v>102</v>
      </c>
      <c r="J58" s="27">
        <v>1843</v>
      </c>
      <c r="K58" s="26">
        <v>1920</v>
      </c>
      <c r="L58" s="1" t="s">
        <v>8</v>
      </c>
      <c r="M58" s="11">
        <f t="shared" si="0"/>
        <v>1</v>
      </c>
      <c r="N58" s="12">
        <f t="shared" si="1"/>
        <v>1</v>
      </c>
      <c r="O58" s="12" t="str">
        <f t="shared" si="2"/>
        <v/>
      </c>
      <c r="P58" s="12">
        <f t="shared" si="3"/>
        <v>1</v>
      </c>
      <c r="Q58" s="12" t="str">
        <f t="shared" si="4"/>
        <v/>
      </c>
      <c r="R58" s="12" t="str">
        <f t="shared" si="5"/>
        <v/>
      </c>
      <c r="S58" s="12" t="str">
        <f t="shared" si="6"/>
        <v/>
      </c>
      <c r="T58" s="12" t="str">
        <f t="shared" si="7"/>
        <v/>
      </c>
      <c r="U58" s="12" t="str">
        <f t="shared" si="8"/>
        <v/>
      </c>
      <c r="V58" s="1"/>
      <c r="W58" s="1"/>
      <c r="X58" s="1"/>
      <c r="Y58" s="1"/>
      <c r="Z58" s="1"/>
      <c r="AA58" s="1"/>
      <c r="AB58" s="1"/>
      <c r="AC58" s="1"/>
      <c r="AD58" s="11"/>
      <c r="AE58" s="11"/>
      <c r="AF58" s="11"/>
    </row>
    <row r="59" spans="1:36" ht="15.75" x14ac:dyDescent="0.25">
      <c r="A59" s="28">
        <v>858</v>
      </c>
      <c r="B59" s="25">
        <v>5</v>
      </c>
      <c r="C59" s="25">
        <v>4</v>
      </c>
      <c r="D59" s="25"/>
      <c r="E59" s="25">
        <v>212930</v>
      </c>
      <c r="F59">
        <v>923119</v>
      </c>
      <c r="G59" s="25"/>
      <c r="H59" s="25"/>
      <c r="I59" s="25" t="s">
        <v>101</v>
      </c>
      <c r="J59" s="27">
        <v>1844</v>
      </c>
      <c r="K59" s="26">
        <v>1916</v>
      </c>
      <c r="L59" s="1" t="s">
        <v>8</v>
      </c>
      <c r="M59" s="11">
        <f t="shared" si="0"/>
        <v>1</v>
      </c>
      <c r="N59" s="12">
        <f t="shared" si="1"/>
        <v>1</v>
      </c>
      <c r="O59" s="12" t="str">
        <f t="shared" si="2"/>
        <v/>
      </c>
      <c r="P59" s="12">
        <f t="shared" si="3"/>
        <v>1</v>
      </c>
      <c r="Q59" s="12" t="str">
        <f t="shared" si="4"/>
        <v/>
      </c>
      <c r="R59" s="12" t="str">
        <f t="shared" si="5"/>
        <v/>
      </c>
      <c r="S59" s="12" t="str">
        <f t="shared" si="6"/>
        <v/>
      </c>
      <c r="T59" s="12" t="str">
        <f t="shared" si="7"/>
        <v/>
      </c>
      <c r="U59" s="12" t="str">
        <f t="shared" si="8"/>
        <v/>
      </c>
      <c r="V59" s="1"/>
      <c r="W59" s="1"/>
      <c r="X59" s="1"/>
      <c r="Y59" s="1"/>
      <c r="Z59" s="1"/>
      <c r="AA59" s="1"/>
      <c r="AB59" s="1"/>
      <c r="AC59" s="1"/>
      <c r="AD59" s="11"/>
      <c r="AE59" s="1"/>
      <c r="AF59" s="1"/>
      <c r="AG59" s="1"/>
    </row>
    <row r="60" spans="1:36" ht="15.75" x14ac:dyDescent="0.25">
      <c r="A60" s="28">
        <v>850</v>
      </c>
      <c r="B60" s="25">
        <v>6</v>
      </c>
      <c r="C60" s="25">
        <v>5</v>
      </c>
      <c r="D60" s="25"/>
      <c r="E60" s="25">
        <v>213088</v>
      </c>
      <c r="F60">
        <v>923110</v>
      </c>
      <c r="G60" s="25"/>
      <c r="H60" s="25"/>
      <c r="I60" s="25" t="s">
        <v>93</v>
      </c>
      <c r="J60" s="27">
        <v>1837</v>
      </c>
      <c r="K60" s="26">
        <v>1925</v>
      </c>
      <c r="L60" s="1" t="s">
        <v>8</v>
      </c>
      <c r="M60" s="11">
        <f t="shared" si="0"/>
        <v>1</v>
      </c>
      <c r="N60" s="12">
        <f t="shared" si="1"/>
        <v>1</v>
      </c>
      <c r="O60" s="12" t="str">
        <f t="shared" si="2"/>
        <v/>
      </c>
      <c r="P60" s="12">
        <f t="shared" si="3"/>
        <v>1</v>
      </c>
      <c r="Q60" s="12" t="str">
        <f t="shared" si="4"/>
        <v/>
      </c>
      <c r="R60" s="12" t="str">
        <f t="shared" si="5"/>
        <v/>
      </c>
      <c r="S60" s="12" t="str">
        <f t="shared" si="6"/>
        <v/>
      </c>
      <c r="T60" s="12" t="str">
        <f t="shared" si="7"/>
        <v/>
      </c>
      <c r="U60" s="12" t="str">
        <f t="shared" si="8"/>
        <v/>
      </c>
      <c r="V60" s="1"/>
      <c r="W60" s="1"/>
      <c r="X60" s="1"/>
      <c r="Y60" s="1"/>
      <c r="Z60" s="1"/>
      <c r="AA60" s="1"/>
      <c r="AB60" s="1"/>
      <c r="AC60" s="1"/>
      <c r="AD60" s="11"/>
      <c r="AE60" s="1"/>
      <c r="AF60" s="1"/>
      <c r="AG60" s="1"/>
    </row>
    <row r="61" spans="1:36" ht="15.75" x14ac:dyDescent="0.25">
      <c r="A61" s="28">
        <v>851</v>
      </c>
      <c r="B61" s="25">
        <v>6</v>
      </c>
      <c r="C61" s="25">
        <v>4</v>
      </c>
      <c r="D61" s="25"/>
      <c r="E61" s="25">
        <v>213089</v>
      </c>
      <c r="F61">
        <v>923111</v>
      </c>
      <c r="G61" s="25"/>
      <c r="H61" s="25"/>
      <c r="I61" s="25" t="s">
        <v>94</v>
      </c>
      <c r="J61" s="27">
        <v>1830</v>
      </c>
      <c r="K61" s="26">
        <v>1916</v>
      </c>
      <c r="L61" s="1" t="s">
        <v>8</v>
      </c>
      <c r="M61" s="11">
        <f t="shared" si="0"/>
        <v>1</v>
      </c>
      <c r="N61" s="12">
        <f t="shared" si="1"/>
        <v>1</v>
      </c>
      <c r="O61" s="12" t="str">
        <f t="shared" si="2"/>
        <v/>
      </c>
      <c r="P61" s="12">
        <f t="shared" si="3"/>
        <v>1</v>
      </c>
      <c r="Q61" s="12" t="str">
        <f t="shared" si="4"/>
        <v/>
      </c>
      <c r="R61" s="12" t="str">
        <f t="shared" si="5"/>
        <v/>
      </c>
      <c r="S61" s="12" t="str">
        <f t="shared" si="6"/>
        <v/>
      </c>
      <c r="T61" s="12" t="str">
        <f t="shared" si="7"/>
        <v/>
      </c>
      <c r="U61" s="12" t="str">
        <f t="shared" si="8"/>
        <v/>
      </c>
      <c r="V61" s="1"/>
      <c r="W61" s="1"/>
      <c r="X61" s="1"/>
      <c r="Y61" s="1"/>
      <c r="Z61" s="1"/>
      <c r="AA61" s="1"/>
      <c r="AB61" s="1"/>
      <c r="AC61" s="1"/>
      <c r="AD61" s="11"/>
      <c r="AE61" s="11"/>
      <c r="AF61" s="11"/>
    </row>
    <row r="62" spans="1:36" ht="15.75" x14ac:dyDescent="0.25">
      <c r="A62" s="28">
        <v>838</v>
      </c>
      <c r="B62" s="25">
        <v>7</v>
      </c>
      <c r="C62" s="25">
        <v>5</v>
      </c>
      <c r="D62" s="25"/>
      <c r="E62" s="25">
        <v>213147</v>
      </c>
      <c r="F62">
        <v>923100</v>
      </c>
      <c r="G62" s="25"/>
      <c r="H62" s="25"/>
      <c r="I62" s="25" t="s">
        <v>82</v>
      </c>
      <c r="J62" s="27">
        <v>1826</v>
      </c>
      <c r="K62" s="26">
        <v>1920</v>
      </c>
      <c r="L62" s="1" t="s">
        <v>8</v>
      </c>
      <c r="M62" s="11">
        <f t="shared" si="0"/>
        <v>1</v>
      </c>
      <c r="N62" s="12">
        <f t="shared" si="1"/>
        <v>1</v>
      </c>
      <c r="O62" s="12" t="str">
        <f t="shared" si="2"/>
        <v/>
      </c>
      <c r="P62" s="12">
        <f t="shared" si="3"/>
        <v>1</v>
      </c>
      <c r="Q62" s="12" t="str">
        <f t="shared" si="4"/>
        <v/>
      </c>
      <c r="R62" s="12" t="str">
        <f t="shared" si="5"/>
        <v/>
      </c>
      <c r="S62" s="12" t="str">
        <f t="shared" si="6"/>
        <v/>
      </c>
      <c r="T62" s="12" t="str">
        <f t="shared" si="7"/>
        <v/>
      </c>
      <c r="U62" s="12" t="str">
        <f t="shared" si="8"/>
        <v/>
      </c>
      <c r="V62" s="1"/>
      <c r="W62" s="1"/>
      <c r="X62" s="1"/>
      <c r="Y62" s="1"/>
      <c r="Z62" s="1"/>
      <c r="AA62" s="1"/>
      <c r="AB62" s="1"/>
      <c r="AC62" s="1"/>
      <c r="AD62" s="11"/>
      <c r="AE62" s="11"/>
      <c r="AF62" s="11"/>
    </row>
    <row r="63" spans="1:36" ht="15.75" x14ac:dyDescent="0.25">
      <c r="A63" s="28">
        <v>837</v>
      </c>
      <c r="B63" s="25">
        <v>7</v>
      </c>
      <c r="C63" s="25">
        <v>4</v>
      </c>
      <c r="D63" s="25"/>
      <c r="E63" s="25">
        <v>213148</v>
      </c>
      <c r="F63">
        <v>923099</v>
      </c>
      <c r="G63" s="25"/>
      <c r="H63" s="25"/>
      <c r="I63" s="25" t="s">
        <v>81</v>
      </c>
      <c r="J63" s="27">
        <v>1843</v>
      </c>
      <c r="K63" s="26">
        <v>1917</v>
      </c>
      <c r="L63" s="1" t="s">
        <v>8</v>
      </c>
      <c r="M63" s="11">
        <f t="shared" si="0"/>
        <v>1</v>
      </c>
      <c r="N63" s="12">
        <f t="shared" si="1"/>
        <v>1</v>
      </c>
      <c r="O63" s="12" t="str">
        <f t="shared" si="2"/>
        <v/>
      </c>
      <c r="P63" s="12">
        <f t="shared" si="3"/>
        <v>1</v>
      </c>
      <c r="Q63" s="12" t="str">
        <f t="shared" si="4"/>
        <v/>
      </c>
      <c r="R63" s="12" t="str">
        <f t="shared" si="5"/>
        <v/>
      </c>
      <c r="S63" s="12" t="str">
        <f t="shared" si="6"/>
        <v/>
      </c>
      <c r="T63" s="12" t="str">
        <f t="shared" si="7"/>
        <v/>
      </c>
      <c r="U63" s="12" t="str">
        <f t="shared" si="8"/>
        <v/>
      </c>
      <c r="V63" s="1"/>
      <c r="W63" s="1"/>
      <c r="X63" s="1"/>
      <c r="Y63" s="1"/>
      <c r="Z63" s="1"/>
      <c r="AA63" s="1"/>
      <c r="AB63" s="1"/>
      <c r="AC63" s="1"/>
      <c r="AD63" s="11"/>
      <c r="AE63" s="1"/>
      <c r="AF63" s="1"/>
      <c r="AG63" s="1"/>
      <c r="AH63" s="11"/>
      <c r="AI63" s="11"/>
      <c r="AJ63" s="11"/>
    </row>
    <row r="64" spans="1:36" x14ac:dyDescent="0.25">
      <c r="A64" s="4" t="s">
        <v>0</v>
      </c>
      <c r="B64" s="4" t="s">
        <v>66</v>
      </c>
      <c r="C64" s="4" t="s">
        <v>67</v>
      </c>
      <c r="D64" s="4" t="s">
        <v>1</v>
      </c>
      <c r="E64" s="4" t="s">
        <v>167</v>
      </c>
      <c r="F64" s="4" t="s">
        <v>168</v>
      </c>
      <c r="G64" s="4" t="s">
        <v>2</v>
      </c>
      <c r="H64" s="4" t="s">
        <v>56</v>
      </c>
      <c r="I64" s="4" t="s">
        <v>18</v>
      </c>
      <c r="J64" s="4" t="s">
        <v>4</v>
      </c>
      <c r="K64" s="4" t="s">
        <v>5</v>
      </c>
      <c r="L64" s="4" t="s">
        <v>6</v>
      </c>
      <c r="M64" s="11">
        <f t="shared" si="0"/>
        <v>1</v>
      </c>
      <c r="N64" s="12">
        <f t="shared" si="1"/>
        <v>1</v>
      </c>
      <c r="O64" s="12">
        <f t="shared" si="2"/>
        <v>1</v>
      </c>
      <c r="P64" s="12">
        <f t="shared" si="3"/>
        <v>1</v>
      </c>
      <c r="Q64" s="12" t="str">
        <f t="shared" si="4"/>
        <v/>
      </c>
      <c r="R64" s="12" t="str">
        <f t="shared" si="5"/>
        <v/>
      </c>
      <c r="S64" s="12" t="str">
        <f t="shared" si="6"/>
        <v/>
      </c>
      <c r="T64" s="12">
        <f t="shared" si="7"/>
        <v>1</v>
      </c>
      <c r="U64" s="12">
        <f t="shared" si="8"/>
        <v>1</v>
      </c>
      <c r="V64" s="1"/>
      <c r="W64" s="1"/>
      <c r="X64" s="1"/>
      <c r="Y64" s="1"/>
      <c r="Z64" s="1"/>
      <c r="AA64" s="1"/>
      <c r="AB64" s="1"/>
      <c r="AC64" s="1"/>
      <c r="AD64" s="11"/>
      <c r="AE64" s="1"/>
      <c r="AF64" s="1"/>
      <c r="AG64" s="1"/>
    </row>
    <row r="65" spans="1:36" ht="15.75" x14ac:dyDescent="0.25">
      <c r="A65" s="28">
        <v>898</v>
      </c>
      <c r="B65" s="25">
        <v>1</v>
      </c>
      <c r="C65" s="25">
        <v>11</v>
      </c>
      <c r="D65" s="25"/>
      <c r="E65" s="25">
        <v>213191</v>
      </c>
      <c r="F65">
        <v>923162</v>
      </c>
      <c r="G65" s="25"/>
      <c r="H65" s="25"/>
      <c r="I65" s="25" t="s">
        <v>149</v>
      </c>
      <c r="J65" s="27">
        <v>1862</v>
      </c>
      <c r="K65" s="26">
        <v>1929</v>
      </c>
      <c r="L65" s="1" t="s">
        <v>8</v>
      </c>
      <c r="M65" s="11">
        <f t="shared" si="0"/>
        <v>1</v>
      </c>
      <c r="N65" s="12">
        <f t="shared" si="1"/>
        <v>1</v>
      </c>
      <c r="O65" s="12" t="str">
        <f t="shared" si="2"/>
        <v/>
      </c>
      <c r="P65" s="12">
        <f t="shared" si="3"/>
        <v>1</v>
      </c>
      <c r="Q65" s="12" t="str">
        <f t="shared" si="4"/>
        <v/>
      </c>
      <c r="R65" s="12" t="str">
        <f t="shared" si="5"/>
        <v/>
      </c>
      <c r="S65" s="12" t="str">
        <f t="shared" si="6"/>
        <v/>
      </c>
      <c r="T65" s="12" t="str">
        <f t="shared" si="7"/>
        <v/>
      </c>
      <c r="U65" s="12" t="str">
        <f t="shared" si="8"/>
        <v/>
      </c>
      <c r="V65" s="1"/>
      <c r="W65" s="1"/>
      <c r="X65" s="1"/>
      <c r="Y65" s="1"/>
      <c r="Z65" s="1"/>
      <c r="AA65" s="1"/>
      <c r="AB65" s="1"/>
      <c r="AC65" s="1"/>
      <c r="AD65" s="11"/>
      <c r="AE65" s="1"/>
      <c r="AF65" s="1"/>
      <c r="AG65" s="1"/>
    </row>
    <row r="66" spans="1:36" ht="15.75" x14ac:dyDescent="0.25">
      <c r="A66" s="28">
        <v>863</v>
      </c>
      <c r="B66" s="25">
        <v>5</v>
      </c>
      <c r="C66" s="25">
        <v>9</v>
      </c>
      <c r="D66" s="25"/>
      <c r="E66" s="25"/>
      <c r="F66">
        <v>923125</v>
      </c>
      <c r="G66" s="25"/>
      <c r="H66" s="25"/>
      <c r="I66" s="25" t="s">
        <v>106</v>
      </c>
      <c r="J66" s="27">
        <v>1860</v>
      </c>
      <c r="K66" s="26">
        <v>1938</v>
      </c>
      <c r="L66" s="1" t="s">
        <v>8</v>
      </c>
      <c r="M66" s="11" t="str">
        <f t="shared" si="0"/>
        <v/>
      </c>
      <c r="N66" s="12">
        <f t="shared" si="1"/>
        <v>1</v>
      </c>
      <c r="O66" s="12" t="str">
        <f t="shared" si="2"/>
        <v/>
      </c>
      <c r="P66" s="12">
        <f t="shared" si="3"/>
        <v>1</v>
      </c>
      <c r="Q66" s="12" t="str">
        <f t="shared" si="4"/>
        <v/>
      </c>
      <c r="R66" s="12" t="str">
        <f t="shared" si="5"/>
        <v/>
      </c>
      <c r="S66" s="12" t="str">
        <f t="shared" si="6"/>
        <v/>
      </c>
      <c r="T66" s="12" t="str">
        <f t="shared" si="7"/>
        <v/>
      </c>
      <c r="U66" s="12" t="str">
        <f t="shared" si="8"/>
        <v/>
      </c>
      <c r="V66" s="1"/>
      <c r="W66" s="1"/>
      <c r="X66" s="1"/>
      <c r="Y66" s="1"/>
      <c r="Z66" s="1"/>
      <c r="AA66" s="1"/>
      <c r="AB66" s="1"/>
      <c r="AC66" s="1"/>
      <c r="AD66" s="11"/>
      <c r="AE66" s="1"/>
      <c r="AF66" s="1"/>
      <c r="AG66" s="1"/>
    </row>
    <row r="67" spans="1:36" ht="15.75" x14ac:dyDescent="0.25">
      <c r="A67" s="28">
        <v>905</v>
      </c>
      <c r="B67" s="25">
        <v>1</v>
      </c>
      <c r="C67" s="25">
        <v>7</v>
      </c>
      <c r="D67" s="25"/>
      <c r="E67" s="25">
        <v>213286</v>
      </c>
      <c r="F67">
        <v>923173</v>
      </c>
      <c r="G67" s="25"/>
      <c r="H67" s="25"/>
      <c r="I67" s="25" t="s">
        <v>153</v>
      </c>
      <c r="J67" s="27">
        <v>1850</v>
      </c>
      <c r="K67" s="26">
        <v>1928</v>
      </c>
      <c r="L67" s="1" t="s">
        <v>8</v>
      </c>
      <c r="M67" s="11">
        <f t="shared" ref="M67:M112" si="9">IF(OR(E67="",E67=" "),"",1)</f>
        <v>1</v>
      </c>
      <c r="N67" s="12">
        <f t="shared" ref="N67:N112" si="10">IF(OR(F67="",F67=" "),"",1)</f>
        <v>1</v>
      </c>
      <c r="O67" s="12" t="str">
        <f t="shared" ref="O67:O112" si="11">IF(OR(G67="",G67=" "),"",1)</f>
        <v/>
      </c>
      <c r="P67" s="12">
        <f t="shared" ref="P67:P112" si="12">IF(OR(M67=1,N67=1,O67=1),1,"")</f>
        <v>1</v>
      </c>
      <c r="Q67" s="12" t="str">
        <f t="shared" ref="Q67:Q112" si="13">IF(IFERROR(FIND(")",I67),0)&gt;0,1,"")</f>
        <v/>
      </c>
      <c r="R67" s="12" t="str">
        <f t="shared" ref="R67:R112" si="14">IF(IFERROR(FIND("Family",I67),0)&gt;0,1,"")</f>
        <v/>
      </c>
      <c r="S67" s="12" t="str">
        <f t="shared" ref="S67:S112" si="15">IF(IFERROR(FIND("second marker",L67),0)&gt;0,IF(Q67=1,"",1),"")</f>
        <v/>
      </c>
      <c r="T67" s="12" t="str">
        <f t="shared" ref="T67:T112" si="16">IF(A67="S",1,"")</f>
        <v/>
      </c>
      <c r="U67" s="12" t="str">
        <f t="shared" ref="U67:U112" si="17">IF(OR(D67="",D67=" "),"",1)</f>
        <v/>
      </c>
      <c r="V67" s="1"/>
      <c r="W67" s="1"/>
      <c r="X67" s="1"/>
      <c r="Y67" s="1"/>
      <c r="Z67" s="1"/>
      <c r="AA67" s="1"/>
      <c r="AB67" s="1"/>
      <c r="AC67" s="1"/>
      <c r="AD67" s="11"/>
      <c r="AE67" s="1"/>
      <c r="AF67" s="1"/>
      <c r="AG67" s="1"/>
      <c r="AH67" s="11"/>
      <c r="AI67" s="11"/>
      <c r="AJ67" s="11"/>
    </row>
    <row r="68" spans="1:36" ht="15.75" x14ac:dyDescent="0.25">
      <c r="A68" s="28">
        <v>896</v>
      </c>
      <c r="B68" s="25">
        <v>1</v>
      </c>
      <c r="C68" s="25">
        <v>13</v>
      </c>
      <c r="D68" s="25"/>
      <c r="E68" s="25">
        <v>213199</v>
      </c>
      <c r="F68">
        <v>923337</v>
      </c>
      <c r="G68" s="25"/>
      <c r="H68" s="25"/>
      <c r="I68" s="25" t="s">
        <v>145</v>
      </c>
      <c r="J68" s="27">
        <v>1859</v>
      </c>
      <c r="K68" s="26">
        <v>1929</v>
      </c>
      <c r="L68" s="1" t="s">
        <v>8</v>
      </c>
      <c r="M68" s="11">
        <f t="shared" si="9"/>
        <v>1</v>
      </c>
      <c r="N68" s="12">
        <f t="shared" si="10"/>
        <v>1</v>
      </c>
      <c r="O68" s="12" t="str">
        <f t="shared" si="11"/>
        <v/>
      </c>
      <c r="P68" s="12">
        <f t="shared" si="12"/>
        <v>1</v>
      </c>
      <c r="Q68" s="12" t="str">
        <f t="shared" si="13"/>
        <v/>
      </c>
      <c r="R68" s="12" t="str">
        <f t="shared" si="14"/>
        <v/>
      </c>
      <c r="S68" s="12" t="str">
        <f t="shared" si="15"/>
        <v/>
      </c>
      <c r="T68" s="12" t="str">
        <f t="shared" si="16"/>
        <v/>
      </c>
      <c r="U68" s="12" t="str">
        <f t="shared" si="17"/>
        <v/>
      </c>
      <c r="V68" s="1"/>
      <c r="W68" s="1"/>
      <c r="X68" s="1"/>
      <c r="Y68" s="1"/>
      <c r="Z68" s="1"/>
      <c r="AA68" s="1"/>
      <c r="AB68" s="1"/>
      <c r="AC68" s="1"/>
      <c r="AD68" s="11"/>
      <c r="AE68" s="1"/>
      <c r="AF68" s="1"/>
      <c r="AG68" s="1"/>
      <c r="AH68" s="11"/>
      <c r="AI68" s="11"/>
      <c r="AJ68" s="11"/>
    </row>
    <row r="69" spans="1:36" ht="15.75" x14ac:dyDescent="0.25">
      <c r="A69" s="28">
        <v>900</v>
      </c>
      <c r="B69" s="25">
        <v>1</v>
      </c>
      <c r="C69" s="25">
        <v>10</v>
      </c>
      <c r="D69" s="25"/>
      <c r="E69" s="25">
        <v>213386</v>
      </c>
      <c r="F69">
        <v>923164</v>
      </c>
      <c r="G69" s="25"/>
      <c r="H69" s="25"/>
      <c r="I69" s="25" t="s">
        <v>150</v>
      </c>
      <c r="J69" s="27">
        <v>1840</v>
      </c>
      <c r="K69" s="26">
        <v>1929</v>
      </c>
      <c r="L69" s="1" t="s">
        <v>8</v>
      </c>
      <c r="M69" s="11">
        <f t="shared" si="9"/>
        <v>1</v>
      </c>
      <c r="N69" s="12">
        <f t="shared" si="10"/>
        <v>1</v>
      </c>
      <c r="O69" s="12" t="str">
        <f t="shared" si="11"/>
        <v/>
      </c>
      <c r="P69" s="12">
        <f t="shared" si="12"/>
        <v>1</v>
      </c>
      <c r="Q69" s="12" t="str">
        <f t="shared" si="13"/>
        <v/>
      </c>
      <c r="R69" s="12" t="str">
        <f t="shared" si="14"/>
        <v/>
      </c>
      <c r="S69" s="12" t="str">
        <f t="shared" si="15"/>
        <v/>
      </c>
      <c r="T69" s="12" t="str">
        <f t="shared" si="16"/>
        <v/>
      </c>
      <c r="U69" s="12" t="str">
        <f t="shared" si="17"/>
        <v/>
      </c>
      <c r="V69" s="1"/>
      <c r="W69" s="1"/>
      <c r="X69" s="1"/>
      <c r="Y69" s="1"/>
      <c r="Z69" s="1"/>
      <c r="AA69" s="1"/>
      <c r="AB69" s="1"/>
      <c r="AC69" s="1"/>
      <c r="AD69" s="11"/>
      <c r="AE69" s="11"/>
      <c r="AF69" s="11"/>
    </row>
    <row r="70" spans="1:36" x14ac:dyDescent="0.25">
      <c r="A70" s="4" t="s">
        <v>0</v>
      </c>
      <c r="B70" s="4" t="s">
        <v>66</v>
      </c>
      <c r="C70" s="4" t="s">
        <v>67</v>
      </c>
      <c r="D70" s="4" t="s">
        <v>1</v>
      </c>
      <c r="E70" s="4" t="s">
        <v>167</v>
      </c>
      <c r="F70" s="4" t="s">
        <v>168</v>
      </c>
      <c r="G70" s="4" t="s">
        <v>2</v>
      </c>
      <c r="H70" s="4" t="s">
        <v>56</v>
      </c>
      <c r="I70" s="4" t="s">
        <v>64</v>
      </c>
      <c r="J70" s="4" t="s">
        <v>4</v>
      </c>
      <c r="K70" s="4" t="s">
        <v>5</v>
      </c>
      <c r="L70" s="4" t="s">
        <v>6</v>
      </c>
      <c r="M70" s="11">
        <f t="shared" si="9"/>
        <v>1</v>
      </c>
      <c r="N70" s="12">
        <f t="shared" si="10"/>
        <v>1</v>
      </c>
      <c r="O70" s="12">
        <f t="shared" si="11"/>
        <v>1</v>
      </c>
      <c r="P70" s="12">
        <f t="shared" si="12"/>
        <v>1</v>
      </c>
      <c r="Q70" s="12" t="str">
        <f t="shared" si="13"/>
        <v/>
      </c>
      <c r="R70" s="12" t="str">
        <f t="shared" si="14"/>
        <v/>
      </c>
      <c r="S70" s="12" t="str">
        <f t="shared" si="15"/>
        <v/>
      </c>
      <c r="T70" s="12">
        <f t="shared" si="16"/>
        <v>1</v>
      </c>
      <c r="U70" s="12">
        <f t="shared" si="17"/>
        <v>1</v>
      </c>
      <c r="V70" s="1"/>
      <c r="W70" s="1"/>
      <c r="X70" s="1"/>
      <c r="Y70" s="1"/>
      <c r="Z70" s="1"/>
      <c r="AA70" s="1"/>
      <c r="AB70" s="1"/>
      <c r="AC70" s="1"/>
      <c r="AD70" s="11"/>
      <c r="AE70" s="11"/>
      <c r="AF70" s="11"/>
    </row>
    <row r="71" spans="1:36" ht="15.75" x14ac:dyDescent="0.25">
      <c r="A71" s="28">
        <v>843</v>
      </c>
      <c r="B71" s="25">
        <v>6</v>
      </c>
      <c r="C71" s="25">
        <v>11</v>
      </c>
      <c r="D71" s="25"/>
      <c r="E71" s="25"/>
      <c r="F71">
        <v>923106</v>
      </c>
      <c r="G71" s="25"/>
      <c r="H71" s="25"/>
      <c r="I71" s="25" t="s">
        <v>87</v>
      </c>
      <c r="J71" s="27">
        <v>1867</v>
      </c>
      <c r="K71" s="26">
        <v>1941</v>
      </c>
      <c r="L71" s="1" t="s">
        <v>8</v>
      </c>
      <c r="M71" s="11" t="str">
        <f t="shared" si="9"/>
        <v/>
      </c>
      <c r="N71" s="12">
        <f t="shared" si="10"/>
        <v>1</v>
      </c>
      <c r="O71" s="12" t="str">
        <f t="shared" si="11"/>
        <v/>
      </c>
      <c r="P71" s="12">
        <f t="shared" si="12"/>
        <v>1</v>
      </c>
      <c r="Q71" s="12" t="str">
        <f t="shared" si="13"/>
        <v/>
      </c>
      <c r="R71" s="12" t="str">
        <f t="shared" si="14"/>
        <v/>
      </c>
      <c r="S71" s="12" t="str">
        <f t="shared" si="15"/>
        <v/>
      </c>
      <c r="T71" s="12" t="str">
        <f t="shared" si="16"/>
        <v/>
      </c>
      <c r="U71" s="12" t="str">
        <f t="shared" si="17"/>
        <v/>
      </c>
      <c r="V71" s="1"/>
      <c r="W71" s="1"/>
      <c r="X71" s="1"/>
      <c r="Y71" s="1"/>
      <c r="Z71" s="1"/>
      <c r="AA71" s="1"/>
      <c r="AB71" s="1"/>
      <c r="AC71" s="1"/>
      <c r="AD71" s="11"/>
      <c r="AE71" s="1"/>
      <c r="AF71" s="1"/>
      <c r="AG71" s="1"/>
    </row>
    <row r="72" spans="1:36" ht="15.75" x14ac:dyDescent="0.25">
      <c r="A72" s="28">
        <v>841</v>
      </c>
      <c r="B72" s="25">
        <v>7</v>
      </c>
      <c r="C72" s="25">
        <v>8</v>
      </c>
      <c r="D72" s="25"/>
      <c r="E72" s="25"/>
      <c r="F72">
        <v>923104</v>
      </c>
      <c r="G72" s="25"/>
      <c r="H72" s="25"/>
      <c r="I72" s="25" t="s">
        <v>85</v>
      </c>
      <c r="J72" s="27">
        <v>1856</v>
      </c>
      <c r="K72" s="26">
        <v>1940</v>
      </c>
      <c r="L72" s="1" t="s">
        <v>8</v>
      </c>
      <c r="M72" s="11" t="str">
        <f t="shared" si="9"/>
        <v/>
      </c>
      <c r="N72" s="12">
        <f t="shared" si="10"/>
        <v>1</v>
      </c>
      <c r="O72" s="12" t="str">
        <f t="shared" si="11"/>
        <v/>
      </c>
      <c r="P72" s="12">
        <f t="shared" si="12"/>
        <v>1</v>
      </c>
      <c r="Q72" s="12" t="str">
        <f t="shared" si="13"/>
        <v/>
      </c>
      <c r="R72" s="12" t="str">
        <f t="shared" si="14"/>
        <v/>
      </c>
      <c r="S72" s="12" t="str">
        <f t="shared" si="15"/>
        <v/>
      </c>
      <c r="T72" s="12" t="str">
        <f t="shared" si="16"/>
        <v/>
      </c>
      <c r="U72" s="12" t="str">
        <f t="shared" si="17"/>
        <v/>
      </c>
      <c r="V72" s="1"/>
      <c r="W72" s="1"/>
      <c r="X72" s="1"/>
      <c r="Y72" s="1"/>
      <c r="Z72" s="1"/>
      <c r="AA72" s="1"/>
      <c r="AB72" s="1"/>
      <c r="AC72" s="1"/>
      <c r="AD72" s="11"/>
      <c r="AE72" s="1"/>
      <c r="AF72" s="1"/>
      <c r="AG72" s="1"/>
      <c r="AH72" s="11"/>
      <c r="AI72" s="11"/>
      <c r="AJ72" s="11"/>
    </row>
    <row r="73" spans="1:36" x14ac:dyDescent="0.25">
      <c r="A73" s="4" t="s">
        <v>0</v>
      </c>
      <c r="B73" s="4" t="s">
        <v>66</v>
      </c>
      <c r="C73" s="4" t="s">
        <v>67</v>
      </c>
      <c r="D73" s="4" t="s">
        <v>1</v>
      </c>
      <c r="E73" s="4" t="s">
        <v>167</v>
      </c>
      <c r="F73" s="4" t="s">
        <v>168</v>
      </c>
      <c r="G73" s="4" t="s">
        <v>2</v>
      </c>
      <c r="H73" s="4" t="s">
        <v>56</v>
      </c>
      <c r="I73" s="4" t="s">
        <v>19</v>
      </c>
      <c r="J73" s="4" t="s">
        <v>4</v>
      </c>
      <c r="K73" s="4" t="s">
        <v>5</v>
      </c>
      <c r="L73" s="4" t="s">
        <v>6</v>
      </c>
      <c r="M73" s="11">
        <f t="shared" si="9"/>
        <v>1</v>
      </c>
      <c r="N73" s="12">
        <f t="shared" si="10"/>
        <v>1</v>
      </c>
      <c r="O73" s="12">
        <f t="shared" si="11"/>
        <v>1</v>
      </c>
      <c r="P73" s="12">
        <f t="shared" si="12"/>
        <v>1</v>
      </c>
      <c r="Q73" s="12" t="str">
        <f t="shared" si="13"/>
        <v/>
      </c>
      <c r="R73" s="12" t="str">
        <f t="shared" si="14"/>
        <v/>
      </c>
      <c r="S73" s="12" t="str">
        <f t="shared" si="15"/>
        <v/>
      </c>
      <c r="T73" s="12">
        <f t="shared" si="16"/>
        <v>1</v>
      </c>
      <c r="U73" s="12">
        <f t="shared" si="17"/>
        <v>1</v>
      </c>
      <c r="V73" s="1"/>
      <c r="W73" s="1"/>
      <c r="X73" s="1"/>
      <c r="Y73" s="1"/>
      <c r="Z73" s="1"/>
      <c r="AA73" s="1"/>
      <c r="AB73" s="1"/>
      <c r="AC73" s="1"/>
      <c r="AD73" s="11"/>
      <c r="AE73" s="1"/>
      <c r="AF73" s="1"/>
      <c r="AG73" s="1"/>
      <c r="AH73" s="11"/>
      <c r="AI73" s="11"/>
      <c r="AJ73" s="11"/>
    </row>
    <row r="74" spans="1:36" x14ac:dyDescent="0.25">
      <c r="A74" s="4" t="s">
        <v>0</v>
      </c>
      <c r="B74" s="4" t="s">
        <v>66</v>
      </c>
      <c r="C74" s="4" t="s">
        <v>67</v>
      </c>
      <c r="D74" s="4" t="s">
        <v>1</v>
      </c>
      <c r="E74" s="4" t="s">
        <v>167</v>
      </c>
      <c r="F74" s="4" t="s">
        <v>168</v>
      </c>
      <c r="G74" s="4" t="s">
        <v>2</v>
      </c>
      <c r="H74" s="4" t="s">
        <v>56</v>
      </c>
      <c r="I74" s="4" t="s">
        <v>20</v>
      </c>
      <c r="J74" s="4" t="s">
        <v>4</v>
      </c>
      <c r="K74" s="4" t="s">
        <v>5</v>
      </c>
      <c r="L74" s="4" t="s">
        <v>6</v>
      </c>
      <c r="M74" s="11">
        <f t="shared" si="9"/>
        <v>1</v>
      </c>
      <c r="N74" s="12">
        <f t="shared" si="10"/>
        <v>1</v>
      </c>
      <c r="O74" s="12">
        <f t="shared" si="11"/>
        <v>1</v>
      </c>
      <c r="P74" s="12">
        <f t="shared" si="12"/>
        <v>1</v>
      </c>
      <c r="Q74" s="12" t="str">
        <f t="shared" si="13"/>
        <v/>
      </c>
      <c r="R74" s="12" t="str">
        <f t="shared" si="14"/>
        <v/>
      </c>
      <c r="S74" s="12" t="str">
        <f t="shared" si="15"/>
        <v/>
      </c>
      <c r="T74" s="12">
        <f t="shared" si="16"/>
        <v>1</v>
      </c>
      <c r="U74" s="12">
        <f t="shared" si="17"/>
        <v>1</v>
      </c>
      <c r="V74" s="1"/>
      <c r="W74" s="1"/>
      <c r="X74" s="1"/>
      <c r="Y74" s="1"/>
      <c r="Z74" s="1"/>
      <c r="AA74" s="1"/>
      <c r="AB74" s="1"/>
      <c r="AC74" s="1"/>
      <c r="AD74" s="11"/>
      <c r="AE74" s="11"/>
      <c r="AF74" s="11"/>
    </row>
    <row r="75" spans="1:36" ht="15.75" x14ac:dyDescent="0.25">
      <c r="A75" s="28">
        <v>909</v>
      </c>
      <c r="B75" s="25">
        <v>1</v>
      </c>
      <c r="C75" s="25">
        <v>4</v>
      </c>
      <c r="D75" s="25"/>
      <c r="E75" s="25">
        <v>213816</v>
      </c>
      <c r="F75">
        <v>923188</v>
      </c>
      <c r="G75" s="25"/>
      <c r="H75" s="25"/>
      <c r="I75" s="25" t="s">
        <v>156</v>
      </c>
      <c r="J75" s="27">
        <v>1842</v>
      </c>
      <c r="K75" s="26">
        <v>1925</v>
      </c>
      <c r="L75" s="1" t="s">
        <v>8</v>
      </c>
      <c r="M75" s="11">
        <f t="shared" si="9"/>
        <v>1</v>
      </c>
      <c r="N75" s="12">
        <f t="shared" si="10"/>
        <v>1</v>
      </c>
      <c r="O75" s="12" t="str">
        <f t="shared" si="11"/>
        <v/>
      </c>
      <c r="P75" s="12">
        <f t="shared" si="12"/>
        <v>1</v>
      </c>
      <c r="Q75" s="12" t="str">
        <f t="shared" si="13"/>
        <v/>
      </c>
      <c r="R75" s="12" t="str">
        <f t="shared" si="14"/>
        <v/>
      </c>
      <c r="S75" s="12" t="str">
        <f t="shared" si="15"/>
        <v/>
      </c>
      <c r="T75" s="12" t="str">
        <f t="shared" si="16"/>
        <v/>
      </c>
      <c r="U75" s="12" t="str">
        <f t="shared" si="17"/>
        <v/>
      </c>
      <c r="V75" s="1"/>
      <c r="W75" s="1"/>
      <c r="X75" s="1"/>
      <c r="Y75" s="1"/>
      <c r="Z75" s="1"/>
      <c r="AA75" s="1"/>
      <c r="AB75" s="1"/>
      <c r="AC75" s="1"/>
      <c r="AD75" s="11"/>
      <c r="AE75" s="1"/>
      <c r="AF75" s="1"/>
      <c r="AG75" s="1"/>
      <c r="AH75" s="13"/>
      <c r="AI75" s="13"/>
      <c r="AJ75" s="13"/>
    </row>
    <row r="76" spans="1:36" ht="15.75" x14ac:dyDescent="0.25">
      <c r="A76" s="28">
        <v>860</v>
      </c>
      <c r="B76" s="25">
        <v>5</v>
      </c>
      <c r="C76" s="25">
        <v>6</v>
      </c>
      <c r="D76" s="25"/>
      <c r="E76" s="25">
        <v>214056</v>
      </c>
      <c r="F76">
        <v>923121</v>
      </c>
      <c r="G76" s="25"/>
      <c r="H76" s="25"/>
      <c r="I76" s="25" t="s">
        <v>103</v>
      </c>
      <c r="J76" s="27">
        <v>1845</v>
      </c>
      <c r="K76" s="26">
        <v>1919</v>
      </c>
      <c r="L76" s="1" t="s">
        <v>8</v>
      </c>
      <c r="M76" s="11">
        <f t="shared" si="9"/>
        <v>1</v>
      </c>
      <c r="N76" s="12">
        <f t="shared" si="10"/>
        <v>1</v>
      </c>
      <c r="O76" s="12" t="str">
        <f t="shared" si="11"/>
        <v/>
      </c>
      <c r="P76" s="12">
        <f t="shared" si="12"/>
        <v>1</v>
      </c>
      <c r="Q76" s="12" t="str">
        <f t="shared" si="13"/>
        <v/>
      </c>
      <c r="R76" s="12" t="str">
        <f t="shared" si="14"/>
        <v/>
      </c>
      <c r="S76" s="12" t="str">
        <f t="shared" si="15"/>
        <v/>
      </c>
      <c r="T76" s="12" t="str">
        <f t="shared" si="16"/>
        <v/>
      </c>
      <c r="U76" s="12" t="str">
        <f t="shared" si="17"/>
        <v/>
      </c>
      <c r="V76" s="1"/>
      <c r="W76" s="1"/>
      <c r="X76" s="1"/>
      <c r="Y76" s="1"/>
      <c r="Z76" s="1"/>
      <c r="AA76" s="1"/>
      <c r="AB76" s="1"/>
      <c r="AC76" s="1"/>
      <c r="AD76" s="11"/>
      <c r="AE76" s="1"/>
      <c r="AF76" s="1"/>
      <c r="AG76" s="1"/>
      <c r="AH76" s="11"/>
      <c r="AI76" s="11"/>
      <c r="AJ76" s="11"/>
    </row>
    <row r="77" spans="1:36" ht="15.75" x14ac:dyDescent="0.25">
      <c r="A77" s="28">
        <v>861</v>
      </c>
      <c r="B77" s="25">
        <v>5</v>
      </c>
      <c r="C77" s="25">
        <v>7</v>
      </c>
      <c r="D77" s="25"/>
      <c r="E77" s="25">
        <v>214057</v>
      </c>
      <c r="F77">
        <v>923122</v>
      </c>
      <c r="G77" s="25"/>
      <c r="H77" s="25"/>
      <c r="I77" s="25" t="s">
        <v>104</v>
      </c>
      <c r="J77" s="27">
        <v>1845</v>
      </c>
      <c r="K77" s="26">
        <v>1923</v>
      </c>
      <c r="L77" s="1" t="s">
        <v>8</v>
      </c>
      <c r="M77" s="11">
        <f t="shared" si="9"/>
        <v>1</v>
      </c>
      <c r="N77" s="12">
        <f t="shared" si="10"/>
        <v>1</v>
      </c>
      <c r="O77" s="12" t="str">
        <f t="shared" si="11"/>
        <v/>
      </c>
      <c r="P77" s="12">
        <f t="shared" si="12"/>
        <v>1</v>
      </c>
      <c r="Q77" s="12" t="str">
        <f t="shared" si="13"/>
        <v/>
      </c>
      <c r="R77" s="12" t="str">
        <f t="shared" si="14"/>
        <v/>
      </c>
      <c r="S77" s="12" t="str">
        <f t="shared" si="15"/>
        <v/>
      </c>
      <c r="T77" s="12" t="str">
        <f t="shared" si="16"/>
        <v/>
      </c>
      <c r="U77" s="12" t="str">
        <f t="shared" si="17"/>
        <v/>
      </c>
      <c r="V77" s="1"/>
      <c r="W77" s="1"/>
      <c r="X77" s="1"/>
      <c r="Y77" s="1"/>
      <c r="Z77" s="1"/>
      <c r="AA77" s="1"/>
      <c r="AB77" s="1"/>
      <c r="AC77" s="1"/>
      <c r="AD77" s="11"/>
      <c r="AE77" s="1"/>
      <c r="AF77" s="1"/>
      <c r="AG77" s="1"/>
      <c r="AH77" s="11"/>
      <c r="AI77" s="11"/>
      <c r="AJ77" s="11"/>
    </row>
    <row r="78" spans="1:36" ht="15.75" x14ac:dyDescent="0.25">
      <c r="A78" s="28">
        <v>872</v>
      </c>
      <c r="B78" s="25">
        <v>4</v>
      </c>
      <c r="C78" s="25">
        <v>2</v>
      </c>
      <c r="D78" s="25"/>
      <c r="E78" s="25"/>
      <c r="F78">
        <v>923135</v>
      </c>
      <c r="G78" s="25"/>
      <c r="H78" s="25"/>
      <c r="I78" s="25" t="s">
        <v>117</v>
      </c>
      <c r="J78" s="27">
        <v>1881</v>
      </c>
      <c r="K78" s="26">
        <v>1957</v>
      </c>
      <c r="L78" s="1" t="s">
        <v>118</v>
      </c>
      <c r="M78" s="11" t="str">
        <f t="shared" si="9"/>
        <v/>
      </c>
      <c r="N78" s="12">
        <f t="shared" si="10"/>
        <v>1</v>
      </c>
      <c r="O78" s="12" t="str">
        <f t="shared" si="11"/>
        <v/>
      </c>
      <c r="P78" s="12">
        <f t="shared" si="12"/>
        <v>1</v>
      </c>
      <c r="Q78" s="12" t="str">
        <f t="shared" si="13"/>
        <v/>
      </c>
      <c r="R78" s="12" t="str">
        <f t="shared" si="14"/>
        <v/>
      </c>
      <c r="S78" s="12" t="str">
        <f t="shared" si="15"/>
        <v/>
      </c>
      <c r="T78" s="12" t="str">
        <f t="shared" si="16"/>
        <v/>
      </c>
      <c r="U78" s="12" t="str">
        <f t="shared" si="17"/>
        <v/>
      </c>
      <c r="V78" s="1"/>
      <c r="W78" s="1"/>
      <c r="X78" s="1"/>
      <c r="Y78" s="1"/>
      <c r="Z78" s="1"/>
      <c r="AA78" s="1"/>
      <c r="AB78" s="1"/>
      <c r="AC78" s="1"/>
      <c r="AD78" s="11"/>
      <c r="AE78" s="1"/>
      <c r="AF78" s="1"/>
      <c r="AG78" s="1"/>
      <c r="AH78" s="11"/>
      <c r="AI78" s="11"/>
      <c r="AJ78" s="11"/>
    </row>
    <row r="79" spans="1:36" ht="15.75" x14ac:dyDescent="0.25">
      <c r="A79" s="28">
        <v>872</v>
      </c>
      <c r="B79" s="25">
        <v>4</v>
      </c>
      <c r="C79" s="25">
        <v>2</v>
      </c>
      <c r="D79" s="25"/>
      <c r="E79" s="25"/>
      <c r="F79">
        <v>923134</v>
      </c>
      <c r="G79" s="25"/>
      <c r="H79" s="25"/>
      <c r="I79" s="25" t="s">
        <v>115</v>
      </c>
      <c r="J79" s="27">
        <v>1872</v>
      </c>
      <c r="K79" s="26">
        <v>1958</v>
      </c>
      <c r="L79" s="1" t="s">
        <v>116</v>
      </c>
      <c r="M79" s="11" t="str">
        <f t="shared" si="9"/>
        <v/>
      </c>
      <c r="N79" s="12">
        <f t="shared" si="10"/>
        <v>1</v>
      </c>
      <c r="O79" s="12" t="str">
        <f t="shared" si="11"/>
        <v/>
      </c>
      <c r="P79" s="12">
        <f t="shared" si="12"/>
        <v>1</v>
      </c>
      <c r="Q79" s="12" t="str">
        <f t="shared" si="13"/>
        <v/>
      </c>
      <c r="R79" s="12" t="str">
        <f t="shared" si="14"/>
        <v/>
      </c>
      <c r="S79" s="12" t="str">
        <f t="shared" si="15"/>
        <v/>
      </c>
      <c r="T79" s="12" t="str">
        <f t="shared" si="16"/>
        <v/>
      </c>
      <c r="U79" s="12" t="str">
        <f t="shared" si="17"/>
        <v/>
      </c>
      <c r="V79" s="1"/>
      <c r="W79" s="1"/>
      <c r="X79" s="1"/>
      <c r="Y79" s="1"/>
      <c r="Z79" s="1"/>
      <c r="AA79" s="1"/>
      <c r="AB79" s="1"/>
      <c r="AC79" s="1"/>
      <c r="AD79" s="11"/>
      <c r="AE79" s="1"/>
      <c r="AF79" s="1"/>
      <c r="AG79" s="1"/>
      <c r="AH79" s="11"/>
      <c r="AI79" s="11"/>
      <c r="AJ79" s="11"/>
    </row>
    <row r="80" spans="1:36" x14ac:dyDescent="0.25">
      <c r="A80" s="4" t="s">
        <v>0</v>
      </c>
      <c r="B80" s="4" t="s">
        <v>66</v>
      </c>
      <c r="C80" s="4" t="s">
        <v>67</v>
      </c>
      <c r="D80" s="4" t="s">
        <v>1</v>
      </c>
      <c r="E80" s="4" t="s">
        <v>167</v>
      </c>
      <c r="F80" s="4" t="s">
        <v>168</v>
      </c>
      <c r="G80" s="4" t="s">
        <v>2</v>
      </c>
      <c r="H80" s="4" t="s">
        <v>56</v>
      </c>
      <c r="I80" s="4" t="s">
        <v>65</v>
      </c>
      <c r="J80" s="4" t="s">
        <v>4</v>
      </c>
      <c r="K80" s="4" t="s">
        <v>5</v>
      </c>
      <c r="L80" s="4" t="s">
        <v>6</v>
      </c>
      <c r="M80" s="11">
        <f t="shared" si="9"/>
        <v>1</v>
      </c>
      <c r="N80" s="12">
        <f t="shared" si="10"/>
        <v>1</v>
      </c>
      <c r="O80" s="12">
        <f t="shared" si="11"/>
        <v>1</v>
      </c>
      <c r="P80" s="12">
        <f t="shared" si="12"/>
        <v>1</v>
      </c>
      <c r="Q80" s="12" t="str">
        <f t="shared" si="13"/>
        <v/>
      </c>
      <c r="R80" s="12" t="str">
        <f t="shared" si="14"/>
        <v/>
      </c>
      <c r="S80" s="12" t="str">
        <f t="shared" si="15"/>
        <v/>
      </c>
      <c r="T80" s="12">
        <f t="shared" si="16"/>
        <v>1</v>
      </c>
      <c r="U80" s="12">
        <f t="shared" si="17"/>
        <v>1</v>
      </c>
      <c r="V80" s="1"/>
      <c r="W80" s="1"/>
      <c r="X80" s="1"/>
      <c r="Y80" s="1"/>
      <c r="Z80" s="1"/>
      <c r="AA80" s="1"/>
      <c r="AB80" s="1"/>
      <c r="AC80" s="1"/>
      <c r="AD80" s="11"/>
      <c r="AE80" s="1"/>
      <c r="AF80" s="1"/>
      <c r="AG80" s="1"/>
    </row>
    <row r="81" spans="1:36" ht="15.75" x14ac:dyDescent="0.25">
      <c r="A81" s="28">
        <v>847</v>
      </c>
      <c r="B81" s="25">
        <v>6</v>
      </c>
      <c r="C81" s="25">
        <v>7</v>
      </c>
      <c r="D81" s="25"/>
      <c r="E81" s="25"/>
      <c r="F81">
        <v>923331</v>
      </c>
      <c r="G81" s="25"/>
      <c r="H81" s="25"/>
      <c r="I81" s="25" t="s">
        <v>91</v>
      </c>
      <c r="J81" s="27">
        <v>1860</v>
      </c>
      <c r="K81" s="26">
        <v>1934</v>
      </c>
      <c r="L81" s="1" t="s">
        <v>8</v>
      </c>
      <c r="M81" s="11" t="str">
        <f t="shared" si="9"/>
        <v/>
      </c>
      <c r="N81" s="12">
        <f t="shared" si="10"/>
        <v>1</v>
      </c>
      <c r="O81" s="12" t="str">
        <f t="shared" si="11"/>
        <v/>
      </c>
      <c r="P81" s="12">
        <f t="shared" si="12"/>
        <v>1</v>
      </c>
      <c r="Q81" s="12" t="str">
        <f t="shared" si="13"/>
        <v/>
      </c>
      <c r="R81" s="12" t="str">
        <f t="shared" si="14"/>
        <v/>
      </c>
      <c r="S81" s="12" t="str">
        <f t="shared" si="15"/>
        <v/>
      </c>
      <c r="T81" s="12" t="str">
        <f t="shared" si="16"/>
        <v/>
      </c>
      <c r="U81" s="12" t="str">
        <f t="shared" si="17"/>
        <v/>
      </c>
      <c r="V81" s="1"/>
      <c r="W81" s="1"/>
      <c r="X81" s="1"/>
      <c r="Y81" s="1"/>
      <c r="Z81" s="1"/>
      <c r="AA81" s="1"/>
      <c r="AB81" s="1"/>
      <c r="AC81" s="1"/>
      <c r="AD81" s="11"/>
      <c r="AE81" s="1"/>
      <c r="AF81" s="1"/>
      <c r="AG81" s="1"/>
    </row>
    <row r="82" spans="1:36" ht="15.75" x14ac:dyDescent="0.25">
      <c r="A82" s="28">
        <v>886</v>
      </c>
      <c r="B82" s="25">
        <v>2</v>
      </c>
      <c r="C82" s="25">
        <v>4</v>
      </c>
      <c r="D82" s="25"/>
      <c r="E82" s="25"/>
      <c r="F82">
        <v>923149</v>
      </c>
      <c r="G82" s="25"/>
      <c r="H82" s="25"/>
      <c r="I82" s="25" t="s">
        <v>135</v>
      </c>
      <c r="J82" s="27">
        <v>1858</v>
      </c>
      <c r="K82" s="26">
        <v>1946</v>
      </c>
      <c r="L82" s="1" t="s">
        <v>8</v>
      </c>
      <c r="M82" s="11" t="str">
        <f t="shared" si="9"/>
        <v/>
      </c>
      <c r="N82" s="12">
        <f t="shared" si="10"/>
        <v>1</v>
      </c>
      <c r="O82" s="12" t="str">
        <f t="shared" si="11"/>
        <v/>
      </c>
      <c r="P82" s="12">
        <f t="shared" si="12"/>
        <v>1</v>
      </c>
      <c r="Q82" s="12" t="str">
        <f t="shared" si="13"/>
        <v/>
      </c>
      <c r="R82" s="12" t="str">
        <f t="shared" si="14"/>
        <v/>
      </c>
      <c r="S82" s="12" t="str">
        <f t="shared" si="15"/>
        <v/>
      </c>
      <c r="T82" s="12" t="str">
        <f t="shared" si="16"/>
        <v/>
      </c>
      <c r="U82" s="12" t="str">
        <f t="shared" si="17"/>
        <v/>
      </c>
      <c r="V82" s="1"/>
      <c r="W82" s="1"/>
      <c r="X82" s="1"/>
      <c r="Y82" s="1"/>
      <c r="Z82" s="1"/>
      <c r="AA82" s="1"/>
      <c r="AB82" s="1"/>
      <c r="AC82" s="1"/>
      <c r="AD82" s="11"/>
      <c r="AE82" s="1"/>
      <c r="AF82" s="1"/>
      <c r="AG82" s="1"/>
      <c r="AH82" s="11"/>
      <c r="AI82" s="11"/>
      <c r="AJ82" s="11"/>
    </row>
    <row r="83" spans="1:36" ht="15.75" x14ac:dyDescent="0.25">
      <c r="A83" s="28">
        <v>914</v>
      </c>
      <c r="B83" s="25">
        <v>2</v>
      </c>
      <c r="C83" s="25">
        <v>1</v>
      </c>
      <c r="D83" s="25"/>
      <c r="E83" s="25"/>
      <c r="F83">
        <v>923196</v>
      </c>
      <c r="G83" s="25"/>
      <c r="H83" s="25"/>
      <c r="I83" s="25" t="s">
        <v>163</v>
      </c>
      <c r="J83" s="27">
        <v>1870</v>
      </c>
      <c r="K83" s="26">
        <v>1955</v>
      </c>
      <c r="L83" s="1" t="s">
        <v>8</v>
      </c>
      <c r="M83" s="11" t="str">
        <f t="shared" si="9"/>
        <v/>
      </c>
      <c r="N83" s="12">
        <f t="shared" si="10"/>
        <v>1</v>
      </c>
      <c r="O83" s="12" t="str">
        <f t="shared" si="11"/>
        <v/>
      </c>
      <c r="P83" s="12">
        <f t="shared" si="12"/>
        <v>1</v>
      </c>
      <c r="Q83" s="12" t="str">
        <f t="shared" si="13"/>
        <v/>
      </c>
      <c r="R83" s="12" t="str">
        <f t="shared" si="14"/>
        <v/>
      </c>
      <c r="S83" s="12" t="str">
        <f t="shared" si="15"/>
        <v/>
      </c>
      <c r="T83" s="12" t="str">
        <f t="shared" si="16"/>
        <v/>
      </c>
      <c r="U83" s="12" t="str">
        <f t="shared" si="17"/>
        <v/>
      </c>
      <c r="V83" s="1"/>
      <c r="W83" s="1"/>
      <c r="X83" s="1"/>
      <c r="Y83" s="1"/>
      <c r="Z83" s="1"/>
      <c r="AA83" s="1"/>
      <c r="AB83" s="1"/>
      <c r="AC83" s="1"/>
      <c r="AD83" s="11"/>
      <c r="AE83" s="1"/>
      <c r="AF83" s="1"/>
      <c r="AG83" s="1"/>
      <c r="AH83" s="11"/>
      <c r="AI83" s="11"/>
      <c r="AJ83" s="11"/>
    </row>
    <row r="84" spans="1:36" ht="15.75" x14ac:dyDescent="0.25">
      <c r="A84" s="28">
        <v>889</v>
      </c>
      <c r="B84" s="25">
        <v>2</v>
      </c>
      <c r="C84" s="25">
        <v>7</v>
      </c>
      <c r="D84" s="25"/>
      <c r="E84" s="25"/>
      <c r="F84">
        <v>923152</v>
      </c>
      <c r="G84" s="25"/>
      <c r="H84" s="25"/>
      <c r="I84" s="25" t="s">
        <v>138</v>
      </c>
      <c r="J84" s="27">
        <v>1861</v>
      </c>
      <c r="K84" s="26">
        <v>1948</v>
      </c>
      <c r="L84" s="1" t="s">
        <v>8</v>
      </c>
      <c r="M84" s="11" t="str">
        <f t="shared" si="9"/>
        <v/>
      </c>
      <c r="N84" s="12">
        <f t="shared" si="10"/>
        <v>1</v>
      </c>
      <c r="O84" s="12" t="str">
        <f t="shared" si="11"/>
        <v/>
      </c>
      <c r="P84" s="12">
        <f t="shared" si="12"/>
        <v>1</v>
      </c>
      <c r="Q84" s="12" t="str">
        <f t="shared" si="13"/>
        <v/>
      </c>
      <c r="R84" s="12" t="str">
        <f t="shared" si="14"/>
        <v/>
      </c>
      <c r="S84" s="12" t="str">
        <f t="shared" si="15"/>
        <v/>
      </c>
      <c r="T84" s="12" t="str">
        <f t="shared" si="16"/>
        <v/>
      </c>
      <c r="U84" s="12" t="str">
        <f t="shared" si="17"/>
        <v/>
      </c>
      <c r="V84" s="1"/>
      <c r="W84" s="1"/>
      <c r="X84" s="1"/>
      <c r="Y84" s="1"/>
      <c r="Z84" s="1"/>
      <c r="AA84" s="1"/>
      <c r="AB84" s="1"/>
      <c r="AC84" s="1"/>
      <c r="AD84" s="11"/>
      <c r="AE84" s="1"/>
      <c r="AF84" s="1"/>
      <c r="AG84" s="1"/>
      <c r="AH84" s="11"/>
      <c r="AI84" s="11"/>
      <c r="AJ84" s="11"/>
    </row>
    <row r="85" spans="1:36" ht="15.75" x14ac:dyDescent="0.25">
      <c r="A85" s="28">
        <v>873</v>
      </c>
      <c r="B85" s="25">
        <v>4</v>
      </c>
      <c r="C85" s="25">
        <v>1</v>
      </c>
      <c r="D85" s="25"/>
      <c r="E85" s="25"/>
      <c r="F85">
        <v>923136</v>
      </c>
      <c r="G85" s="25"/>
      <c r="H85" s="25"/>
      <c r="I85" s="25" t="s">
        <v>119</v>
      </c>
      <c r="J85" s="27" t="s">
        <v>120</v>
      </c>
      <c r="K85" s="26" t="s">
        <v>121</v>
      </c>
      <c r="L85" s="1" t="s">
        <v>8</v>
      </c>
      <c r="M85" s="11" t="str">
        <f t="shared" si="9"/>
        <v/>
      </c>
      <c r="N85" s="12">
        <f t="shared" si="10"/>
        <v>1</v>
      </c>
      <c r="O85" s="12" t="str">
        <f t="shared" si="11"/>
        <v/>
      </c>
      <c r="P85" s="12">
        <f t="shared" si="12"/>
        <v>1</v>
      </c>
      <c r="Q85" s="12" t="str">
        <f t="shared" si="13"/>
        <v/>
      </c>
      <c r="R85" s="12" t="str">
        <f t="shared" si="14"/>
        <v/>
      </c>
      <c r="S85" s="12" t="str">
        <f t="shared" si="15"/>
        <v/>
      </c>
      <c r="T85" s="12" t="str">
        <f t="shared" si="16"/>
        <v/>
      </c>
      <c r="U85" s="12" t="str">
        <f t="shared" si="17"/>
        <v/>
      </c>
      <c r="V85" s="1"/>
      <c r="W85" s="1"/>
      <c r="X85" s="1"/>
      <c r="Y85" s="1"/>
      <c r="Z85" s="1"/>
      <c r="AA85" s="1"/>
      <c r="AB85" s="1"/>
      <c r="AC85" s="1"/>
      <c r="AD85" s="11"/>
      <c r="AE85" s="1"/>
      <c r="AF85" s="1"/>
      <c r="AG85" s="1"/>
      <c r="AH85" s="11"/>
      <c r="AI85" s="11"/>
      <c r="AJ85" s="11"/>
    </row>
    <row r="86" spans="1:36" ht="15.75" x14ac:dyDescent="0.25">
      <c r="A86" s="28">
        <v>877</v>
      </c>
      <c r="B86" s="25">
        <v>3</v>
      </c>
      <c r="C86" s="25">
        <v>4</v>
      </c>
      <c r="D86" s="25"/>
      <c r="E86" s="25">
        <v>214616</v>
      </c>
      <c r="F86">
        <v>923141</v>
      </c>
      <c r="G86" s="25"/>
      <c r="H86" s="25"/>
      <c r="I86" s="25" t="s">
        <v>127</v>
      </c>
      <c r="J86" s="27">
        <v>1847</v>
      </c>
      <c r="K86" s="26">
        <v>1923</v>
      </c>
      <c r="L86" s="1" t="s">
        <v>8</v>
      </c>
      <c r="M86" s="11">
        <f t="shared" si="9"/>
        <v>1</v>
      </c>
      <c r="N86" s="12">
        <f t="shared" si="10"/>
        <v>1</v>
      </c>
      <c r="O86" s="12" t="str">
        <f t="shared" si="11"/>
        <v/>
      </c>
      <c r="P86" s="12">
        <f t="shared" si="12"/>
        <v>1</v>
      </c>
      <c r="Q86" s="12" t="str">
        <f t="shared" si="13"/>
        <v/>
      </c>
      <c r="R86" s="12" t="str">
        <f t="shared" si="14"/>
        <v/>
      </c>
      <c r="S86" s="12" t="str">
        <f t="shared" si="15"/>
        <v/>
      </c>
      <c r="T86" s="12" t="str">
        <f t="shared" si="16"/>
        <v/>
      </c>
      <c r="U86" s="12" t="str">
        <f t="shared" si="17"/>
        <v/>
      </c>
      <c r="V86" s="1"/>
      <c r="W86" s="1"/>
      <c r="X86" s="1"/>
      <c r="Y86" s="1"/>
      <c r="Z86" s="1"/>
      <c r="AA86" s="1"/>
      <c r="AB86" s="1"/>
      <c r="AC86" s="1"/>
      <c r="AD86" s="11"/>
      <c r="AE86" s="1"/>
      <c r="AF86" s="1"/>
      <c r="AG86" s="1"/>
    </row>
    <row r="87" spans="1:36" ht="15.75" x14ac:dyDescent="0.25">
      <c r="A87" s="28">
        <v>881</v>
      </c>
      <c r="B87" s="25">
        <v>3</v>
      </c>
      <c r="C87" s="25">
        <v>7</v>
      </c>
      <c r="D87" s="25"/>
      <c r="E87" s="25"/>
      <c r="F87">
        <v>923145</v>
      </c>
      <c r="G87" s="25"/>
      <c r="H87" s="25"/>
      <c r="I87" s="25" t="s">
        <v>130</v>
      </c>
      <c r="J87" s="27">
        <v>1850</v>
      </c>
      <c r="K87" s="26">
        <v>1934</v>
      </c>
      <c r="L87" s="1" t="s">
        <v>8</v>
      </c>
      <c r="M87" s="11" t="str">
        <f t="shared" si="9"/>
        <v/>
      </c>
      <c r="N87" s="12">
        <f t="shared" si="10"/>
        <v>1</v>
      </c>
      <c r="O87" s="12" t="str">
        <f t="shared" si="11"/>
        <v/>
      </c>
      <c r="P87" s="12">
        <f t="shared" si="12"/>
        <v>1</v>
      </c>
      <c r="Q87" s="12" t="str">
        <f t="shared" si="13"/>
        <v/>
      </c>
      <c r="R87" s="12" t="str">
        <f t="shared" si="14"/>
        <v/>
      </c>
      <c r="S87" s="12" t="str">
        <f t="shared" si="15"/>
        <v/>
      </c>
      <c r="T87" s="12" t="str">
        <f t="shared" si="16"/>
        <v/>
      </c>
      <c r="U87" s="12" t="str">
        <f t="shared" si="17"/>
        <v/>
      </c>
      <c r="V87" s="1"/>
      <c r="W87" s="1"/>
      <c r="X87" s="1"/>
      <c r="Y87" s="1"/>
      <c r="Z87" s="1"/>
      <c r="AA87" s="1"/>
      <c r="AB87" s="1"/>
      <c r="AC87" s="1"/>
      <c r="AD87" s="11"/>
      <c r="AE87" s="1"/>
      <c r="AF87" s="1"/>
      <c r="AG87" s="1"/>
      <c r="AH87" s="11"/>
      <c r="AI87" s="11"/>
      <c r="AJ87" s="11"/>
    </row>
    <row r="88" spans="1:36" ht="15.75" x14ac:dyDescent="0.25">
      <c r="A88" s="28">
        <v>823</v>
      </c>
      <c r="B88" s="25">
        <v>8</v>
      </c>
      <c r="C88" s="25">
        <v>8</v>
      </c>
      <c r="D88" s="25"/>
      <c r="E88" s="25">
        <v>214933</v>
      </c>
      <c r="F88">
        <v>923035</v>
      </c>
      <c r="G88" s="25"/>
      <c r="H88" s="25"/>
      <c r="I88" s="25" t="s">
        <v>70</v>
      </c>
      <c r="J88" s="27">
        <v>1839</v>
      </c>
      <c r="K88" s="26">
        <v>1921</v>
      </c>
      <c r="L88" s="1" t="s">
        <v>8</v>
      </c>
      <c r="M88" s="11">
        <f t="shared" si="9"/>
        <v>1</v>
      </c>
      <c r="N88" s="12">
        <f t="shared" si="10"/>
        <v>1</v>
      </c>
      <c r="O88" s="12" t="str">
        <f t="shared" si="11"/>
        <v/>
      </c>
      <c r="P88" s="12">
        <f t="shared" si="12"/>
        <v>1</v>
      </c>
      <c r="Q88" s="12" t="str">
        <f t="shared" si="13"/>
        <v/>
      </c>
      <c r="R88" s="12" t="str">
        <f t="shared" si="14"/>
        <v/>
      </c>
      <c r="S88" s="12" t="str">
        <f t="shared" si="15"/>
        <v/>
      </c>
      <c r="T88" s="12" t="str">
        <f t="shared" si="16"/>
        <v/>
      </c>
      <c r="U88" s="12" t="str">
        <f t="shared" si="17"/>
        <v/>
      </c>
      <c r="V88" s="1"/>
      <c r="W88" s="1"/>
      <c r="X88" s="1"/>
      <c r="Y88" s="1"/>
      <c r="Z88" s="1"/>
      <c r="AA88" s="1"/>
      <c r="AB88" s="1"/>
      <c r="AC88" s="1"/>
      <c r="AD88" s="11"/>
      <c r="AE88" s="11"/>
      <c r="AF88" s="11"/>
    </row>
    <row r="89" spans="1:36" ht="15.75" x14ac:dyDescent="0.25">
      <c r="A89" s="28"/>
      <c r="B89" s="25"/>
      <c r="C89" s="25"/>
      <c r="D89" s="25"/>
      <c r="E89" s="25">
        <v>214942</v>
      </c>
      <c r="F89" s="29"/>
      <c r="G89" s="25"/>
      <c r="H89" s="25"/>
      <c r="I89" s="25" t="s">
        <v>165</v>
      </c>
      <c r="J89" s="27">
        <v>1829</v>
      </c>
      <c r="K89" s="26">
        <v>1887</v>
      </c>
      <c r="L89" s="1" t="s">
        <v>8</v>
      </c>
      <c r="M89" s="11">
        <f t="shared" si="9"/>
        <v>1</v>
      </c>
      <c r="N89" s="12" t="str">
        <f t="shared" si="10"/>
        <v/>
      </c>
      <c r="O89" s="12" t="str">
        <f t="shared" si="11"/>
        <v/>
      </c>
      <c r="P89" s="12">
        <f t="shared" si="12"/>
        <v>1</v>
      </c>
      <c r="Q89" s="12" t="str">
        <f t="shared" si="13"/>
        <v/>
      </c>
      <c r="R89" s="12" t="str">
        <f t="shared" si="14"/>
        <v/>
      </c>
      <c r="S89" s="12" t="str">
        <f t="shared" si="15"/>
        <v/>
      </c>
      <c r="T89" s="12" t="str">
        <f t="shared" si="16"/>
        <v/>
      </c>
      <c r="U89" s="12" t="str">
        <f t="shared" si="17"/>
        <v/>
      </c>
      <c r="V89" s="1"/>
      <c r="W89" s="1"/>
      <c r="X89" s="1"/>
      <c r="Y89" s="1"/>
      <c r="Z89" s="1"/>
      <c r="AA89" s="1"/>
      <c r="AB89" s="1"/>
      <c r="AC89" s="1"/>
      <c r="AD89" s="11"/>
      <c r="AE89" s="1"/>
      <c r="AF89" s="1"/>
      <c r="AG89" s="1"/>
    </row>
    <row r="90" spans="1:36" ht="15.75" x14ac:dyDescent="0.25">
      <c r="A90" s="28">
        <v>876</v>
      </c>
      <c r="B90" s="25">
        <v>3</v>
      </c>
      <c r="C90" s="25">
        <v>3</v>
      </c>
      <c r="D90" s="25"/>
      <c r="E90" s="25"/>
      <c r="F90">
        <v>923140</v>
      </c>
      <c r="G90" s="25"/>
      <c r="H90" s="25"/>
      <c r="I90" s="25" t="s">
        <v>126</v>
      </c>
      <c r="J90" s="27">
        <v>1835</v>
      </c>
      <c r="K90" s="26">
        <v>1923</v>
      </c>
      <c r="L90" s="1" t="s">
        <v>123</v>
      </c>
      <c r="M90" s="11" t="str">
        <f t="shared" si="9"/>
        <v/>
      </c>
      <c r="N90" s="12">
        <f t="shared" si="10"/>
        <v>1</v>
      </c>
      <c r="O90" s="12" t="str">
        <f t="shared" si="11"/>
        <v/>
      </c>
      <c r="P90" s="12">
        <f t="shared" si="12"/>
        <v>1</v>
      </c>
      <c r="Q90" s="12" t="str">
        <f t="shared" si="13"/>
        <v/>
      </c>
      <c r="R90" s="12" t="str">
        <f t="shared" si="14"/>
        <v/>
      </c>
      <c r="S90" s="12" t="str">
        <f t="shared" si="15"/>
        <v/>
      </c>
      <c r="T90" s="12" t="str">
        <f t="shared" si="16"/>
        <v/>
      </c>
      <c r="U90" s="12" t="str">
        <f t="shared" si="17"/>
        <v/>
      </c>
      <c r="V90" s="1"/>
      <c r="W90" s="1"/>
      <c r="X90" s="1"/>
      <c r="Y90" s="1"/>
      <c r="Z90" s="1"/>
      <c r="AA90" s="1"/>
      <c r="AB90" s="1"/>
      <c r="AC90" s="1"/>
      <c r="AD90" s="11"/>
      <c r="AE90" s="1"/>
      <c r="AF90" s="1"/>
      <c r="AG90" s="1"/>
      <c r="AH90" s="11"/>
      <c r="AI90" s="11"/>
      <c r="AJ90" s="11"/>
    </row>
    <row r="91" spans="1:36" ht="15.75" x14ac:dyDescent="0.25">
      <c r="A91" s="28">
        <v>875</v>
      </c>
      <c r="B91" s="25">
        <v>3</v>
      </c>
      <c r="C91" s="25">
        <v>2</v>
      </c>
      <c r="D91" s="25"/>
      <c r="E91" s="25"/>
      <c r="F91">
        <v>923139</v>
      </c>
      <c r="G91" s="25"/>
      <c r="H91" s="25"/>
      <c r="I91" s="25" t="s">
        <v>124</v>
      </c>
      <c r="J91" s="27"/>
      <c r="K91" s="26"/>
      <c r="L91" s="1" t="s">
        <v>125</v>
      </c>
      <c r="M91" s="11" t="str">
        <f t="shared" si="9"/>
        <v/>
      </c>
      <c r="N91" s="12">
        <f t="shared" si="10"/>
        <v>1</v>
      </c>
      <c r="O91" s="12" t="str">
        <f t="shared" si="11"/>
        <v/>
      </c>
      <c r="P91" s="12">
        <f t="shared" si="12"/>
        <v>1</v>
      </c>
      <c r="Q91" s="12" t="str">
        <f t="shared" si="13"/>
        <v/>
      </c>
      <c r="R91" s="12">
        <f t="shared" si="14"/>
        <v>1</v>
      </c>
      <c r="S91" s="12" t="str">
        <f t="shared" si="15"/>
        <v/>
      </c>
      <c r="T91" s="12" t="str">
        <f t="shared" si="16"/>
        <v/>
      </c>
      <c r="U91" s="12" t="str">
        <f t="shared" si="17"/>
        <v/>
      </c>
      <c r="V91" s="1"/>
      <c r="W91" s="1"/>
      <c r="X91" s="1"/>
      <c r="Y91" s="1"/>
      <c r="Z91" s="1"/>
      <c r="AA91" s="1"/>
      <c r="AB91" s="1"/>
      <c r="AC91" s="1"/>
      <c r="AD91" s="11"/>
      <c r="AE91" s="1"/>
      <c r="AF91" s="1"/>
      <c r="AG91" s="1"/>
      <c r="AH91" s="11"/>
      <c r="AI91" s="11"/>
      <c r="AJ91" s="11"/>
    </row>
    <row r="92" spans="1:36" ht="15.75" x14ac:dyDescent="0.25">
      <c r="A92" s="28">
        <v>874</v>
      </c>
      <c r="B92" s="25">
        <v>4</v>
      </c>
      <c r="C92" s="25">
        <v>1</v>
      </c>
      <c r="D92" s="25"/>
      <c r="E92" s="25"/>
      <c r="F92">
        <v>923137</v>
      </c>
      <c r="G92" s="25"/>
      <c r="H92" s="25"/>
      <c r="I92" s="25" t="s">
        <v>122</v>
      </c>
      <c r="J92" s="27">
        <v>1835</v>
      </c>
      <c r="K92" s="26">
        <v>1926</v>
      </c>
      <c r="L92" s="1" t="s">
        <v>123</v>
      </c>
      <c r="M92" s="11" t="str">
        <f t="shared" si="9"/>
        <v/>
      </c>
      <c r="N92" s="12">
        <f t="shared" si="10"/>
        <v>1</v>
      </c>
      <c r="O92" s="12" t="str">
        <f t="shared" si="11"/>
        <v/>
      </c>
      <c r="P92" s="12">
        <f t="shared" si="12"/>
        <v>1</v>
      </c>
      <c r="Q92" s="12" t="str">
        <f t="shared" si="13"/>
        <v/>
      </c>
      <c r="R92" s="12" t="str">
        <f t="shared" si="14"/>
        <v/>
      </c>
      <c r="S92" s="12" t="str">
        <f t="shared" si="15"/>
        <v/>
      </c>
      <c r="T92" s="12" t="str">
        <f t="shared" si="16"/>
        <v/>
      </c>
      <c r="U92" s="12" t="str">
        <f t="shared" si="17"/>
        <v/>
      </c>
      <c r="V92" s="1"/>
      <c r="W92" s="1"/>
      <c r="X92" s="1"/>
      <c r="Y92" s="1"/>
      <c r="Z92" s="1"/>
      <c r="AA92" s="1"/>
      <c r="AB92" s="1"/>
      <c r="AC92" s="1"/>
      <c r="AD92" s="11"/>
      <c r="AE92" s="1"/>
      <c r="AF92" s="1"/>
      <c r="AG92" s="1"/>
    </row>
    <row r="93" spans="1:36" ht="15.75" x14ac:dyDescent="0.25">
      <c r="A93" s="28">
        <v>840</v>
      </c>
      <c r="B93" s="25">
        <v>7</v>
      </c>
      <c r="C93" s="25">
        <v>7</v>
      </c>
      <c r="D93" s="25"/>
      <c r="E93" s="25"/>
      <c r="F93">
        <v>923102</v>
      </c>
      <c r="G93" s="25"/>
      <c r="H93" s="25"/>
      <c r="I93" s="25" t="s">
        <v>84</v>
      </c>
      <c r="J93" s="27">
        <v>1852</v>
      </c>
      <c r="K93" s="26">
        <v>1939</v>
      </c>
      <c r="L93" s="1" t="s">
        <v>8</v>
      </c>
      <c r="M93" s="11" t="str">
        <f t="shared" si="9"/>
        <v/>
      </c>
      <c r="N93" s="12">
        <f t="shared" si="10"/>
        <v>1</v>
      </c>
      <c r="O93" s="12" t="str">
        <f t="shared" si="11"/>
        <v/>
      </c>
      <c r="P93" s="12">
        <f t="shared" si="12"/>
        <v>1</v>
      </c>
      <c r="Q93" s="12" t="str">
        <f t="shared" si="13"/>
        <v/>
      </c>
      <c r="R93" s="12" t="str">
        <f t="shared" si="14"/>
        <v/>
      </c>
      <c r="S93" s="12" t="str">
        <f t="shared" si="15"/>
        <v/>
      </c>
      <c r="T93" s="12" t="str">
        <f t="shared" si="16"/>
        <v/>
      </c>
      <c r="U93" s="12" t="str">
        <f t="shared" si="17"/>
        <v/>
      </c>
      <c r="V93" s="1"/>
      <c r="W93" s="1"/>
      <c r="X93" s="1"/>
      <c r="Y93" s="1"/>
      <c r="Z93" s="1"/>
      <c r="AA93" s="1"/>
      <c r="AB93" s="1"/>
      <c r="AC93" s="1"/>
      <c r="AD93" s="11"/>
      <c r="AE93" s="1"/>
      <c r="AF93" s="1"/>
      <c r="AG93" s="1"/>
      <c r="AH93" s="11"/>
      <c r="AI93" s="11"/>
      <c r="AJ93" s="11"/>
    </row>
    <row r="94" spans="1:36" ht="15.75" x14ac:dyDescent="0.25">
      <c r="A94" s="28">
        <v>885</v>
      </c>
      <c r="B94" s="25">
        <v>2</v>
      </c>
      <c r="C94" s="25">
        <v>3</v>
      </c>
      <c r="D94" s="25"/>
      <c r="E94" s="25"/>
      <c r="F94">
        <v>923148</v>
      </c>
      <c r="G94" s="25"/>
      <c r="H94" s="25"/>
      <c r="I94" s="25" t="s">
        <v>134</v>
      </c>
      <c r="J94" s="27">
        <v>1864</v>
      </c>
      <c r="K94" s="26">
        <v>1946</v>
      </c>
      <c r="L94" s="1" t="s">
        <v>8</v>
      </c>
      <c r="M94" s="11" t="str">
        <f t="shared" si="9"/>
        <v/>
      </c>
      <c r="N94" s="12">
        <f t="shared" si="10"/>
        <v>1</v>
      </c>
      <c r="O94" s="12" t="str">
        <f t="shared" si="11"/>
        <v/>
      </c>
      <c r="P94" s="12">
        <f t="shared" si="12"/>
        <v>1</v>
      </c>
      <c r="Q94" s="12" t="str">
        <f t="shared" si="13"/>
        <v/>
      </c>
      <c r="R94" s="12" t="str">
        <f t="shared" si="14"/>
        <v/>
      </c>
      <c r="S94" s="12" t="str">
        <f t="shared" si="15"/>
        <v/>
      </c>
      <c r="T94" s="12" t="str">
        <f t="shared" si="16"/>
        <v/>
      </c>
      <c r="U94" s="12" t="str">
        <f t="shared" si="17"/>
        <v/>
      </c>
      <c r="V94" s="1"/>
      <c r="W94" s="1"/>
      <c r="X94" s="1"/>
      <c r="Y94" s="1"/>
      <c r="Z94" s="1"/>
      <c r="AA94" s="1"/>
      <c r="AB94" s="1"/>
      <c r="AC94" s="1"/>
      <c r="AD94" s="11"/>
      <c r="AE94" s="1"/>
      <c r="AF94" s="1"/>
      <c r="AG94" s="1"/>
    </row>
    <row r="95" spans="1:36" x14ac:dyDescent="0.25">
      <c r="A95" s="4" t="s">
        <v>0</v>
      </c>
      <c r="B95" s="4" t="s">
        <v>66</v>
      </c>
      <c r="C95" s="4" t="s">
        <v>67</v>
      </c>
      <c r="D95" s="4" t="s">
        <v>1</v>
      </c>
      <c r="E95" s="4" t="s">
        <v>167</v>
      </c>
      <c r="F95" s="4" t="s">
        <v>168</v>
      </c>
      <c r="G95" s="4" t="s">
        <v>2</v>
      </c>
      <c r="H95" s="4" t="s">
        <v>56</v>
      </c>
      <c r="I95" s="4" t="s">
        <v>21</v>
      </c>
      <c r="J95" s="4" t="s">
        <v>4</v>
      </c>
      <c r="K95" s="4" t="s">
        <v>5</v>
      </c>
      <c r="L95" s="4" t="s">
        <v>6</v>
      </c>
      <c r="M95" s="11">
        <f t="shared" si="9"/>
        <v>1</v>
      </c>
      <c r="N95" s="12">
        <f t="shared" si="10"/>
        <v>1</v>
      </c>
      <c r="O95" s="12">
        <f t="shared" si="11"/>
        <v>1</v>
      </c>
      <c r="P95" s="12">
        <f t="shared" si="12"/>
        <v>1</v>
      </c>
      <c r="Q95" s="12" t="str">
        <f t="shared" si="13"/>
        <v/>
      </c>
      <c r="R95" s="12" t="str">
        <f t="shared" si="14"/>
        <v/>
      </c>
      <c r="S95" s="12" t="str">
        <f t="shared" si="15"/>
        <v/>
      </c>
      <c r="T95" s="12">
        <f t="shared" si="16"/>
        <v>1</v>
      </c>
      <c r="U95" s="12">
        <f t="shared" si="17"/>
        <v>1</v>
      </c>
      <c r="V95" s="1"/>
      <c r="W95" s="1"/>
      <c r="X95" s="1"/>
      <c r="Y95" s="1"/>
      <c r="Z95" s="1"/>
      <c r="AA95" s="1"/>
      <c r="AB95" s="1"/>
      <c r="AC95" s="1"/>
      <c r="AD95" s="11"/>
      <c r="AE95" s="11"/>
      <c r="AF95" s="11"/>
    </row>
    <row r="96" spans="1:36" ht="15.75" x14ac:dyDescent="0.25">
      <c r="A96" s="28">
        <v>842</v>
      </c>
      <c r="B96" s="25">
        <v>7</v>
      </c>
      <c r="C96" s="25">
        <v>9</v>
      </c>
      <c r="D96" s="25"/>
      <c r="E96" s="25"/>
      <c r="F96">
        <v>923105</v>
      </c>
      <c r="G96" s="25"/>
      <c r="H96" s="25"/>
      <c r="I96" s="25" t="s">
        <v>86</v>
      </c>
      <c r="J96" s="27">
        <v>1859</v>
      </c>
      <c r="K96" s="26">
        <v>1940</v>
      </c>
      <c r="L96" s="1" t="s">
        <v>8</v>
      </c>
      <c r="M96" s="11" t="str">
        <f t="shared" si="9"/>
        <v/>
      </c>
      <c r="N96" s="12">
        <f t="shared" si="10"/>
        <v>1</v>
      </c>
      <c r="O96" s="12" t="str">
        <f t="shared" si="11"/>
        <v/>
      </c>
      <c r="P96" s="12">
        <f t="shared" si="12"/>
        <v>1</v>
      </c>
      <c r="Q96" s="12" t="str">
        <f t="shared" si="13"/>
        <v/>
      </c>
      <c r="R96" s="12" t="str">
        <f t="shared" si="14"/>
        <v/>
      </c>
      <c r="S96" s="12" t="str">
        <f t="shared" si="15"/>
        <v/>
      </c>
      <c r="T96" s="12" t="str">
        <f t="shared" si="16"/>
        <v/>
      </c>
      <c r="U96" s="12" t="str">
        <f t="shared" si="17"/>
        <v/>
      </c>
      <c r="V96" s="1"/>
      <c r="W96" s="1"/>
      <c r="X96" s="1"/>
      <c r="Y96" s="1"/>
      <c r="Z96" s="1"/>
      <c r="AA96" s="1"/>
      <c r="AB96" s="1"/>
      <c r="AC96" s="1"/>
      <c r="AD96" s="11"/>
      <c r="AE96" s="1"/>
      <c r="AF96" s="1"/>
      <c r="AG96" s="1"/>
    </row>
    <row r="97" spans="1:36" ht="15.75" x14ac:dyDescent="0.25">
      <c r="A97" s="28">
        <v>897</v>
      </c>
      <c r="B97" s="25">
        <v>1</v>
      </c>
      <c r="C97" s="25">
        <v>12</v>
      </c>
      <c r="D97" s="25"/>
      <c r="E97" s="25">
        <v>215431</v>
      </c>
      <c r="F97">
        <v>923160</v>
      </c>
      <c r="G97" s="25"/>
      <c r="H97" s="25"/>
      <c r="I97" s="25" t="s">
        <v>146</v>
      </c>
      <c r="J97" s="27" t="s">
        <v>147</v>
      </c>
      <c r="K97" s="26" t="s">
        <v>148</v>
      </c>
      <c r="L97" s="1" t="s">
        <v>8</v>
      </c>
      <c r="M97" s="11">
        <f t="shared" si="9"/>
        <v>1</v>
      </c>
      <c r="N97" s="12">
        <f t="shared" si="10"/>
        <v>1</v>
      </c>
      <c r="O97" s="12" t="str">
        <f t="shared" si="11"/>
        <v/>
      </c>
      <c r="P97" s="12">
        <f t="shared" si="12"/>
        <v>1</v>
      </c>
      <c r="Q97" s="12" t="str">
        <f t="shared" si="13"/>
        <v/>
      </c>
      <c r="R97" s="12" t="str">
        <f t="shared" si="14"/>
        <v/>
      </c>
      <c r="S97" s="12" t="str">
        <f t="shared" si="15"/>
        <v/>
      </c>
      <c r="T97" s="12" t="str">
        <f t="shared" si="16"/>
        <v/>
      </c>
      <c r="U97" s="12" t="str">
        <f t="shared" si="17"/>
        <v/>
      </c>
      <c r="V97" s="1"/>
      <c r="W97" s="1"/>
      <c r="X97" s="1"/>
      <c r="Y97" s="1"/>
      <c r="Z97" s="1"/>
      <c r="AA97" s="1"/>
      <c r="AB97" s="1"/>
      <c r="AC97" s="1"/>
      <c r="AD97" s="11"/>
      <c r="AE97" s="11"/>
      <c r="AF97" s="11"/>
    </row>
    <row r="98" spans="1:36" ht="15.75" x14ac:dyDescent="0.25">
      <c r="A98" s="28">
        <v>906</v>
      </c>
      <c r="B98" s="25">
        <v>1</v>
      </c>
      <c r="C98" s="25">
        <v>6</v>
      </c>
      <c r="D98" s="25"/>
      <c r="E98" s="25">
        <v>215432</v>
      </c>
      <c r="F98">
        <v>923184</v>
      </c>
      <c r="G98" s="25"/>
      <c r="H98" s="25"/>
      <c r="I98" s="25" t="s">
        <v>154</v>
      </c>
      <c r="J98" s="27">
        <v>1843</v>
      </c>
      <c r="K98" s="26">
        <v>1927</v>
      </c>
      <c r="L98" s="1" t="s">
        <v>8</v>
      </c>
      <c r="M98" s="11">
        <f t="shared" si="9"/>
        <v>1</v>
      </c>
      <c r="N98" s="12">
        <f t="shared" si="10"/>
        <v>1</v>
      </c>
      <c r="O98" s="12" t="str">
        <f t="shared" si="11"/>
        <v/>
      </c>
      <c r="P98" s="12">
        <f t="shared" si="12"/>
        <v>1</v>
      </c>
      <c r="Q98" s="12" t="str">
        <f t="shared" si="13"/>
        <v/>
      </c>
      <c r="R98" s="12" t="str">
        <f t="shared" si="14"/>
        <v/>
      </c>
      <c r="S98" s="12" t="str">
        <f t="shared" si="15"/>
        <v/>
      </c>
      <c r="T98" s="12" t="str">
        <f t="shared" si="16"/>
        <v/>
      </c>
      <c r="U98" s="12" t="str">
        <f t="shared" si="17"/>
        <v/>
      </c>
      <c r="V98" s="1"/>
      <c r="W98" s="1"/>
      <c r="X98" s="1"/>
      <c r="Y98" s="1"/>
      <c r="Z98" s="1"/>
      <c r="AA98" s="1"/>
      <c r="AB98" s="1"/>
      <c r="AC98" s="1"/>
      <c r="AD98" s="11"/>
      <c r="AE98" s="11"/>
      <c r="AF98" s="11"/>
    </row>
    <row r="99" spans="1:36" ht="15.75" x14ac:dyDescent="0.25">
      <c r="A99" s="28">
        <v>824</v>
      </c>
      <c r="B99" s="25">
        <v>8</v>
      </c>
      <c r="C99" s="25">
        <v>7</v>
      </c>
      <c r="D99" s="25"/>
      <c r="E99" s="25">
        <v>215455</v>
      </c>
      <c r="F99">
        <v>923036</v>
      </c>
      <c r="G99" s="25"/>
      <c r="H99" s="25"/>
      <c r="I99" s="25" t="s">
        <v>71</v>
      </c>
      <c r="J99" s="27">
        <v>1831</v>
      </c>
      <c r="K99" s="26">
        <v>1921</v>
      </c>
      <c r="L99" s="1" t="s">
        <v>8</v>
      </c>
      <c r="M99" s="11">
        <f t="shared" si="9"/>
        <v>1</v>
      </c>
      <c r="N99" s="12">
        <f t="shared" si="10"/>
        <v>1</v>
      </c>
      <c r="O99" s="12" t="str">
        <f t="shared" si="11"/>
        <v/>
      </c>
      <c r="P99" s="12">
        <f t="shared" si="12"/>
        <v>1</v>
      </c>
      <c r="Q99" s="12" t="str">
        <f t="shared" si="13"/>
        <v/>
      </c>
      <c r="R99" s="12" t="str">
        <f t="shared" si="14"/>
        <v/>
      </c>
      <c r="S99" s="12" t="str">
        <f t="shared" si="15"/>
        <v/>
      </c>
      <c r="T99" s="12" t="str">
        <f t="shared" si="16"/>
        <v/>
      </c>
      <c r="U99" s="12" t="str">
        <f t="shared" si="17"/>
        <v/>
      </c>
      <c r="V99" s="1"/>
      <c r="W99" s="1"/>
      <c r="X99" s="1"/>
      <c r="Y99" s="1"/>
      <c r="Z99" s="1"/>
      <c r="AA99" s="1"/>
      <c r="AB99" s="1"/>
      <c r="AC99" s="1"/>
      <c r="AD99" s="11"/>
      <c r="AE99" s="1"/>
      <c r="AF99" s="1"/>
      <c r="AG99" s="1"/>
      <c r="AH99" s="11"/>
      <c r="AI99" s="11"/>
      <c r="AJ99" s="11"/>
    </row>
    <row r="100" spans="1:36" ht="15.75" x14ac:dyDescent="0.25">
      <c r="A100" s="28">
        <v>865</v>
      </c>
      <c r="B100" s="25">
        <v>4</v>
      </c>
      <c r="C100" s="25">
        <v>9</v>
      </c>
      <c r="D100" s="25"/>
      <c r="E100" s="25"/>
      <c r="F100">
        <v>923127</v>
      </c>
      <c r="G100" s="25"/>
      <c r="H100" s="25"/>
      <c r="I100" s="25" t="s">
        <v>108</v>
      </c>
      <c r="J100" s="27">
        <v>1848</v>
      </c>
      <c r="K100" s="26">
        <v>1937</v>
      </c>
      <c r="L100" s="1" t="s">
        <v>8</v>
      </c>
      <c r="M100" s="11" t="str">
        <f t="shared" si="9"/>
        <v/>
      </c>
      <c r="N100" s="12">
        <f t="shared" si="10"/>
        <v>1</v>
      </c>
      <c r="O100" s="12" t="str">
        <f t="shared" si="11"/>
        <v/>
      </c>
      <c r="P100" s="12">
        <f t="shared" si="12"/>
        <v>1</v>
      </c>
      <c r="Q100" s="12" t="str">
        <f t="shared" si="13"/>
        <v/>
      </c>
      <c r="R100" s="12" t="str">
        <f t="shared" si="14"/>
        <v/>
      </c>
      <c r="S100" s="12" t="str">
        <f t="shared" si="15"/>
        <v/>
      </c>
      <c r="T100" s="12" t="str">
        <f t="shared" si="16"/>
        <v/>
      </c>
      <c r="U100" s="12" t="str">
        <f t="shared" si="17"/>
        <v/>
      </c>
      <c r="V100" s="1"/>
      <c r="W100" s="1"/>
      <c r="X100" s="1"/>
      <c r="Y100" s="1"/>
      <c r="Z100" s="1"/>
      <c r="AA100" s="1"/>
      <c r="AB100" s="1"/>
      <c r="AC100" s="1"/>
      <c r="AD100" s="11"/>
      <c r="AE100" s="11"/>
      <c r="AF100" s="11"/>
    </row>
    <row r="101" spans="1:36" ht="15.75" x14ac:dyDescent="0.25">
      <c r="A101" s="28">
        <v>854</v>
      </c>
      <c r="B101" s="25">
        <v>6</v>
      </c>
      <c r="C101" s="25">
        <v>1</v>
      </c>
      <c r="D101" s="25"/>
      <c r="E101" s="25">
        <v>215690</v>
      </c>
      <c r="F101">
        <v>923114</v>
      </c>
      <c r="G101" s="25"/>
      <c r="H101" s="25"/>
      <c r="I101" s="25" t="s">
        <v>97</v>
      </c>
      <c r="J101" s="27">
        <v>1856</v>
      </c>
      <c r="K101" s="26">
        <v>1925</v>
      </c>
      <c r="L101" s="1" t="s">
        <v>8</v>
      </c>
      <c r="M101" s="11">
        <f t="shared" si="9"/>
        <v>1</v>
      </c>
      <c r="N101" s="12">
        <f t="shared" si="10"/>
        <v>1</v>
      </c>
      <c r="O101" s="12" t="str">
        <f t="shared" si="11"/>
        <v/>
      </c>
      <c r="P101" s="12">
        <f t="shared" si="12"/>
        <v>1</v>
      </c>
      <c r="Q101" s="12" t="str">
        <f t="shared" si="13"/>
        <v/>
      </c>
      <c r="R101" s="12" t="str">
        <f t="shared" si="14"/>
        <v/>
      </c>
      <c r="S101" s="12" t="str">
        <f t="shared" si="15"/>
        <v/>
      </c>
      <c r="T101" s="12" t="str">
        <f t="shared" si="16"/>
        <v/>
      </c>
      <c r="U101" s="12" t="str">
        <f t="shared" si="17"/>
        <v/>
      </c>
      <c r="V101" s="1"/>
      <c r="W101" s="1"/>
      <c r="X101" s="1"/>
      <c r="Y101" s="1"/>
      <c r="Z101" s="1"/>
      <c r="AA101" s="1"/>
      <c r="AB101" s="1"/>
      <c r="AC101" s="1"/>
      <c r="AD101" s="11"/>
      <c r="AE101" s="1"/>
      <c r="AF101" s="1"/>
      <c r="AG101" s="1"/>
    </row>
    <row r="102" spans="1:36" ht="15.75" x14ac:dyDescent="0.25">
      <c r="A102" s="28">
        <v>822</v>
      </c>
      <c r="B102" s="25">
        <v>8</v>
      </c>
      <c r="C102" s="25">
        <v>9</v>
      </c>
      <c r="D102" s="25"/>
      <c r="E102" s="25">
        <v>215731</v>
      </c>
      <c r="F102">
        <v>923034</v>
      </c>
      <c r="G102" s="25"/>
      <c r="H102" s="25"/>
      <c r="I102" s="25" t="s">
        <v>69</v>
      </c>
      <c r="J102" s="27">
        <v>1838</v>
      </c>
      <c r="K102" s="26">
        <v>1922</v>
      </c>
      <c r="L102" s="1" t="s">
        <v>8</v>
      </c>
      <c r="M102" s="11">
        <f t="shared" si="9"/>
        <v>1</v>
      </c>
      <c r="N102" s="12">
        <f t="shared" si="10"/>
        <v>1</v>
      </c>
      <c r="O102" s="12" t="str">
        <f t="shared" si="11"/>
        <v/>
      </c>
      <c r="P102" s="12">
        <f t="shared" si="12"/>
        <v>1</v>
      </c>
      <c r="Q102" s="12" t="str">
        <f t="shared" si="13"/>
        <v/>
      </c>
      <c r="R102" s="12" t="str">
        <f t="shared" si="14"/>
        <v/>
      </c>
      <c r="S102" s="12" t="str">
        <f t="shared" si="15"/>
        <v/>
      </c>
      <c r="T102" s="12" t="str">
        <f t="shared" si="16"/>
        <v/>
      </c>
      <c r="U102" s="12" t="str">
        <f t="shared" si="17"/>
        <v/>
      </c>
      <c r="V102" s="1"/>
      <c r="W102" s="1"/>
      <c r="X102" s="1"/>
      <c r="Y102" s="1"/>
      <c r="Z102" s="1"/>
      <c r="AA102" s="1"/>
      <c r="AB102" s="1"/>
      <c r="AC102" s="1"/>
      <c r="AD102" s="11"/>
      <c r="AE102" s="1"/>
      <c r="AF102" s="1"/>
      <c r="AG102" s="1"/>
    </row>
    <row r="103" spans="1:36" x14ac:dyDescent="0.25">
      <c r="A103" s="4" t="s">
        <v>0</v>
      </c>
      <c r="B103" s="4" t="s">
        <v>66</v>
      </c>
      <c r="C103" s="4" t="s">
        <v>67</v>
      </c>
      <c r="D103" s="4" t="s">
        <v>1</v>
      </c>
      <c r="E103" s="4" t="s">
        <v>167</v>
      </c>
      <c r="F103" s="4" t="s">
        <v>168</v>
      </c>
      <c r="G103" s="4" t="s">
        <v>2</v>
      </c>
      <c r="H103" s="4" t="s">
        <v>56</v>
      </c>
      <c r="I103" s="4" t="s">
        <v>22</v>
      </c>
      <c r="J103" s="4" t="s">
        <v>4</v>
      </c>
      <c r="K103" s="4" t="s">
        <v>5</v>
      </c>
      <c r="L103" s="4" t="s">
        <v>6</v>
      </c>
      <c r="M103" s="11">
        <f t="shared" si="9"/>
        <v>1</v>
      </c>
      <c r="N103" s="12">
        <f t="shared" si="10"/>
        <v>1</v>
      </c>
      <c r="O103" s="12">
        <f t="shared" si="11"/>
        <v>1</v>
      </c>
      <c r="P103" s="12">
        <f t="shared" si="12"/>
        <v>1</v>
      </c>
      <c r="Q103" s="12" t="str">
        <f t="shared" si="13"/>
        <v/>
      </c>
      <c r="R103" s="12" t="str">
        <f t="shared" si="14"/>
        <v/>
      </c>
      <c r="S103" s="12" t="str">
        <f t="shared" si="15"/>
        <v/>
      </c>
      <c r="T103" s="12">
        <f t="shared" si="16"/>
        <v>1</v>
      </c>
      <c r="U103" s="12">
        <f t="shared" si="17"/>
        <v>1</v>
      </c>
      <c r="V103" s="1"/>
      <c r="W103" s="1"/>
      <c r="X103" s="1"/>
      <c r="Y103" s="1"/>
      <c r="Z103" s="1"/>
      <c r="AA103" s="1"/>
      <c r="AB103" s="1"/>
      <c r="AC103" s="1"/>
      <c r="AD103" s="11"/>
      <c r="AE103" s="1"/>
      <c r="AF103" s="1"/>
      <c r="AG103" s="1"/>
    </row>
    <row r="104" spans="1:36" x14ac:dyDescent="0.25">
      <c r="A104" s="4" t="s">
        <v>0</v>
      </c>
      <c r="B104" s="4" t="s">
        <v>66</v>
      </c>
      <c r="C104" s="4" t="s">
        <v>67</v>
      </c>
      <c r="D104" s="4" t="s">
        <v>1</v>
      </c>
      <c r="E104" s="4" t="s">
        <v>167</v>
      </c>
      <c r="F104" s="4" t="s">
        <v>168</v>
      </c>
      <c r="G104" s="4" t="s">
        <v>2</v>
      </c>
      <c r="H104" s="4" t="s">
        <v>56</v>
      </c>
      <c r="I104" s="4" t="s">
        <v>23</v>
      </c>
      <c r="J104" s="4" t="s">
        <v>4</v>
      </c>
      <c r="K104" s="4" t="s">
        <v>5</v>
      </c>
      <c r="L104" s="4" t="s">
        <v>6</v>
      </c>
      <c r="M104" s="11">
        <f t="shared" si="9"/>
        <v>1</v>
      </c>
      <c r="N104" s="12">
        <f t="shared" si="10"/>
        <v>1</v>
      </c>
      <c r="O104" s="12">
        <f t="shared" si="11"/>
        <v>1</v>
      </c>
      <c r="P104" s="12">
        <f t="shared" si="12"/>
        <v>1</v>
      </c>
      <c r="Q104" s="12" t="str">
        <f t="shared" si="13"/>
        <v/>
      </c>
      <c r="R104" s="12" t="str">
        <f t="shared" si="14"/>
        <v/>
      </c>
      <c r="S104" s="12" t="str">
        <f t="shared" si="15"/>
        <v/>
      </c>
      <c r="T104" s="12">
        <f t="shared" si="16"/>
        <v>1</v>
      </c>
      <c r="U104" s="12">
        <f t="shared" si="17"/>
        <v>1</v>
      </c>
      <c r="V104" s="1"/>
      <c r="W104" s="1"/>
      <c r="X104" s="1"/>
      <c r="Y104" s="1"/>
      <c r="Z104" s="1"/>
      <c r="AA104" s="1"/>
      <c r="AB104" s="1"/>
      <c r="AC104" s="1"/>
      <c r="AD104" s="11"/>
      <c r="AE104" s="1"/>
      <c r="AF104" s="1"/>
      <c r="AG104" s="1"/>
      <c r="AH104" s="11"/>
      <c r="AI104" s="11"/>
      <c r="AJ104" s="11"/>
    </row>
    <row r="105" spans="1:36" ht="15.75" x14ac:dyDescent="0.25">
      <c r="A105" s="28">
        <v>868</v>
      </c>
      <c r="B105" s="25">
        <v>4</v>
      </c>
      <c r="C105" s="25">
        <v>6</v>
      </c>
      <c r="D105" s="25"/>
      <c r="E105" s="25"/>
      <c r="F105">
        <v>923130</v>
      </c>
      <c r="G105" s="25"/>
      <c r="H105" s="25"/>
      <c r="I105" s="25" t="s">
        <v>111</v>
      </c>
      <c r="J105" s="27">
        <v>1854</v>
      </c>
      <c r="K105" s="26">
        <v>1936</v>
      </c>
      <c r="L105" s="1" t="s">
        <v>8</v>
      </c>
      <c r="M105" s="11" t="str">
        <f t="shared" si="9"/>
        <v/>
      </c>
      <c r="N105" s="12">
        <f t="shared" si="10"/>
        <v>1</v>
      </c>
      <c r="O105" s="12" t="str">
        <f t="shared" si="11"/>
        <v/>
      </c>
      <c r="P105" s="12">
        <f t="shared" si="12"/>
        <v>1</v>
      </c>
      <c r="Q105" s="12" t="str">
        <f t="shared" si="13"/>
        <v/>
      </c>
      <c r="R105" s="12" t="str">
        <f t="shared" si="14"/>
        <v/>
      </c>
      <c r="S105" s="12" t="str">
        <f t="shared" si="15"/>
        <v/>
      </c>
      <c r="T105" s="12" t="str">
        <f t="shared" si="16"/>
        <v/>
      </c>
      <c r="U105" s="12" t="str">
        <f t="shared" si="17"/>
        <v/>
      </c>
      <c r="V105" s="1"/>
      <c r="W105" s="1"/>
      <c r="X105" s="1"/>
      <c r="Y105" s="1"/>
      <c r="Z105" s="1"/>
      <c r="AA105" s="1"/>
      <c r="AB105" s="1"/>
      <c r="AC105" s="1"/>
      <c r="AD105" s="11"/>
      <c r="AE105" s="1"/>
      <c r="AF105" s="1"/>
      <c r="AG105" s="1"/>
    </row>
    <row r="106" spans="1:36" x14ac:dyDescent="0.25">
      <c r="A106" s="4" t="s">
        <v>0</v>
      </c>
      <c r="B106" s="4" t="s">
        <v>66</v>
      </c>
      <c r="C106" s="4" t="s">
        <v>67</v>
      </c>
      <c r="D106" s="4" t="s">
        <v>1</v>
      </c>
      <c r="E106" s="4" t="s">
        <v>167</v>
      </c>
      <c r="F106" s="4" t="s">
        <v>168</v>
      </c>
      <c r="G106" s="4" t="s">
        <v>2</v>
      </c>
      <c r="H106" s="4" t="s">
        <v>56</v>
      </c>
      <c r="I106" s="4" t="s">
        <v>24</v>
      </c>
      <c r="J106" s="4" t="s">
        <v>4</v>
      </c>
      <c r="K106" s="4" t="s">
        <v>5</v>
      </c>
      <c r="L106" s="4" t="s">
        <v>6</v>
      </c>
      <c r="M106" s="11">
        <f t="shared" si="9"/>
        <v>1</v>
      </c>
      <c r="N106" s="12">
        <f t="shared" si="10"/>
        <v>1</v>
      </c>
      <c r="O106" s="12">
        <f t="shared" si="11"/>
        <v>1</v>
      </c>
      <c r="P106" s="12">
        <f t="shared" si="12"/>
        <v>1</v>
      </c>
      <c r="Q106" s="12" t="str">
        <f t="shared" si="13"/>
        <v/>
      </c>
      <c r="R106" s="12" t="str">
        <f t="shared" si="14"/>
        <v/>
      </c>
      <c r="S106" s="12" t="str">
        <f t="shared" si="15"/>
        <v/>
      </c>
      <c r="T106" s="12">
        <f t="shared" si="16"/>
        <v>1</v>
      </c>
      <c r="U106" s="12">
        <f t="shared" si="17"/>
        <v>1</v>
      </c>
      <c r="V106" s="1"/>
      <c r="W106" s="1"/>
      <c r="X106" s="1"/>
      <c r="Y106" s="1"/>
      <c r="Z106" s="1"/>
      <c r="AA106" s="1"/>
      <c r="AB106" s="1"/>
      <c r="AC106" s="1"/>
      <c r="AD106" s="11"/>
      <c r="AE106" s="11"/>
      <c r="AF106" s="11"/>
    </row>
    <row r="107" spans="1:36" ht="15.75" x14ac:dyDescent="0.25">
      <c r="A107" s="28">
        <v>848</v>
      </c>
      <c r="B107" s="25">
        <v>6</v>
      </c>
      <c r="C107" s="25">
        <v>6</v>
      </c>
      <c r="D107" s="25"/>
      <c r="E107" s="25">
        <v>216131</v>
      </c>
      <c r="F107">
        <v>923109</v>
      </c>
      <c r="G107" s="25"/>
      <c r="H107" s="25"/>
      <c r="I107" s="25" t="s">
        <v>92</v>
      </c>
      <c r="J107" s="27">
        <v>1854</v>
      </c>
      <c r="K107" s="26">
        <v>1920</v>
      </c>
      <c r="L107" s="1" t="s">
        <v>8</v>
      </c>
      <c r="M107" s="11">
        <f t="shared" si="9"/>
        <v>1</v>
      </c>
      <c r="N107" s="12">
        <f t="shared" si="10"/>
        <v>1</v>
      </c>
      <c r="O107" s="12" t="str">
        <f t="shared" si="11"/>
        <v/>
      </c>
      <c r="P107" s="12">
        <f t="shared" si="12"/>
        <v>1</v>
      </c>
      <c r="Q107" s="12" t="str">
        <f t="shared" si="13"/>
        <v/>
      </c>
      <c r="R107" s="12" t="str">
        <f t="shared" si="14"/>
        <v/>
      </c>
      <c r="S107" s="12" t="str">
        <f t="shared" si="15"/>
        <v/>
      </c>
      <c r="T107" s="12" t="str">
        <f t="shared" si="16"/>
        <v/>
      </c>
      <c r="U107" s="12" t="str">
        <f t="shared" si="17"/>
        <v/>
      </c>
      <c r="V107" s="1"/>
      <c r="W107" s="1"/>
      <c r="X107" s="16"/>
      <c r="Y107" s="1"/>
      <c r="Z107" s="1"/>
      <c r="AA107" s="1"/>
      <c r="AB107" s="1"/>
      <c r="AC107" s="1"/>
      <c r="AD107" s="11"/>
      <c r="AE107" s="11"/>
      <c r="AF107" s="11"/>
    </row>
    <row r="108" spans="1:36" ht="15.75" x14ac:dyDescent="0.25">
      <c r="A108" s="28">
        <v>862</v>
      </c>
      <c r="B108" s="25">
        <v>5</v>
      </c>
      <c r="C108" s="25">
        <v>8</v>
      </c>
      <c r="D108" s="25"/>
      <c r="E108" s="25"/>
      <c r="F108">
        <v>923124</v>
      </c>
      <c r="G108" s="25"/>
      <c r="H108" s="25"/>
      <c r="I108" s="25" t="s">
        <v>105</v>
      </c>
      <c r="J108" s="27">
        <v>1855</v>
      </c>
      <c r="K108" s="26">
        <v>1938</v>
      </c>
      <c r="L108" s="1" t="s">
        <v>8</v>
      </c>
      <c r="M108" s="11" t="str">
        <f t="shared" si="9"/>
        <v/>
      </c>
      <c r="N108" s="12">
        <f t="shared" si="10"/>
        <v>1</v>
      </c>
      <c r="O108" s="12" t="str">
        <f t="shared" si="11"/>
        <v/>
      </c>
      <c r="P108" s="12">
        <f t="shared" si="12"/>
        <v>1</v>
      </c>
      <c r="Q108" s="12" t="str">
        <f t="shared" si="13"/>
        <v/>
      </c>
      <c r="R108" s="12" t="str">
        <f t="shared" si="14"/>
        <v/>
      </c>
      <c r="S108" s="12" t="str">
        <f t="shared" si="15"/>
        <v/>
      </c>
      <c r="T108" s="12" t="str">
        <f t="shared" si="16"/>
        <v/>
      </c>
      <c r="U108" s="12" t="str">
        <f t="shared" si="17"/>
        <v/>
      </c>
      <c r="V108" s="1"/>
      <c r="W108" s="1"/>
      <c r="X108" s="16"/>
      <c r="Y108" s="1"/>
      <c r="Z108" s="1"/>
      <c r="AA108" s="1"/>
      <c r="AB108" s="1"/>
      <c r="AC108" s="1"/>
      <c r="AD108" s="11"/>
      <c r="AE108" s="11"/>
      <c r="AF108" s="11"/>
    </row>
    <row r="109" spans="1:36" ht="15.75" x14ac:dyDescent="0.25">
      <c r="A109" s="28">
        <v>830</v>
      </c>
      <c r="B109" s="25">
        <v>8</v>
      </c>
      <c r="C109" s="25">
        <v>2</v>
      </c>
      <c r="D109" s="25"/>
      <c r="E109" s="25">
        <v>216323</v>
      </c>
      <c r="F109">
        <v>923094</v>
      </c>
      <c r="G109" s="25"/>
      <c r="H109" s="25"/>
      <c r="I109" s="25" t="s">
        <v>76</v>
      </c>
      <c r="J109" s="27">
        <v>1842</v>
      </c>
      <c r="K109" s="26">
        <v>1924</v>
      </c>
      <c r="L109" s="1" t="s">
        <v>8</v>
      </c>
      <c r="M109" s="11">
        <f t="shared" si="9"/>
        <v>1</v>
      </c>
      <c r="N109" s="12">
        <f t="shared" si="10"/>
        <v>1</v>
      </c>
      <c r="O109" s="12" t="str">
        <f t="shared" si="11"/>
        <v/>
      </c>
      <c r="P109" s="12">
        <f t="shared" si="12"/>
        <v>1</v>
      </c>
      <c r="Q109" s="12" t="str">
        <f t="shared" si="13"/>
        <v/>
      </c>
      <c r="R109" s="12" t="str">
        <f t="shared" si="14"/>
        <v/>
      </c>
      <c r="S109" s="12" t="str">
        <f t="shared" si="15"/>
        <v/>
      </c>
      <c r="T109" s="12" t="str">
        <f t="shared" si="16"/>
        <v/>
      </c>
      <c r="U109" s="12" t="str">
        <f t="shared" si="17"/>
        <v/>
      </c>
      <c r="V109" s="1"/>
      <c r="W109" s="1"/>
      <c r="X109" s="1"/>
      <c r="Y109" s="1"/>
      <c r="Z109" s="1"/>
      <c r="AA109" s="1"/>
      <c r="AB109" s="1"/>
      <c r="AC109" s="1"/>
      <c r="AD109" s="11"/>
      <c r="AE109" s="11"/>
      <c r="AF109" s="11"/>
    </row>
    <row r="110" spans="1:36" x14ac:dyDescent="0.25">
      <c r="A110" s="4" t="s">
        <v>0</v>
      </c>
      <c r="B110" s="4" t="s">
        <v>66</v>
      </c>
      <c r="C110" s="4" t="s">
        <v>67</v>
      </c>
      <c r="D110" s="4" t="s">
        <v>1</v>
      </c>
      <c r="E110" s="4" t="s">
        <v>167</v>
      </c>
      <c r="F110" s="4" t="s">
        <v>168</v>
      </c>
      <c r="G110" s="4" t="s">
        <v>2</v>
      </c>
      <c r="H110" s="4" t="s">
        <v>56</v>
      </c>
      <c r="I110" s="4" t="s">
        <v>25</v>
      </c>
      <c r="J110" s="4" t="s">
        <v>4</v>
      </c>
      <c r="K110" s="4" t="s">
        <v>5</v>
      </c>
      <c r="L110" s="4" t="s">
        <v>6</v>
      </c>
      <c r="M110" s="11">
        <f t="shared" si="9"/>
        <v>1</v>
      </c>
      <c r="N110" s="12">
        <f t="shared" si="10"/>
        <v>1</v>
      </c>
      <c r="O110" s="12">
        <f t="shared" si="11"/>
        <v>1</v>
      </c>
      <c r="P110" s="12">
        <f t="shared" si="12"/>
        <v>1</v>
      </c>
      <c r="Q110" s="12" t="str">
        <f t="shared" si="13"/>
        <v/>
      </c>
      <c r="R110" s="12" t="str">
        <f t="shared" si="14"/>
        <v/>
      </c>
      <c r="S110" s="12" t="str">
        <f t="shared" si="15"/>
        <v/>
      </c>
      <c r="T110" s="12">
        <f t="shared" si="16"/>
        <v>1</v>
      </c>
      <c r="U110" s="12">
        <f t="shared" si="17"/>
        <v>1</v>
      </c>
      <c r="V110" s="1"/>
      <c r="W110" s="1"/>
      <c r="X110" s="1"/>
      <c r="Y110" s="1"/>
      <c r="Z110" s="1"/>
      <c r="AA110" s="1"/>
      <c r="AB110" s="1"/>
      <c r="AC110" s="1"/>
      <c r="AD110" s="11"/>
      <c r="AE110" s="1"/>
      <c r="AF110" s="1"/>
      <c r="AG110" s="1"/>
      <c r="AH110" s="11"/>
      <c r="AI110" s="11"/>
      <c r="AJ110" s="11"/>
    </row>
    <row r="111" spans="1:36" x14ac:dyDescent="0.25">
      <c r="A111" s="4" t="s">
        <v>0</v>
      </c>
      <c r="B111" s="4" t="s">
        <v>66</v>
      </c>
      <c r="C111" s="4" t="s">
        <v>67</v>
      </c>
      <c r="D111" s="4" t="s">
        <v>1</v>
      </c>
      <c r="E111" s="4" t="s">
        <v>167</v>
      </c>
      <c r="F111" s="4" t="s">
        <v>168</v>
      </c>
      <c r="G111" s="4" t="s">
        <v>2</v>
      </c>
      <c r="H111" s="4" t="s">
        <v>56</v>
      </c>
      <c r="I111" s="4" t="s">
        <v>26</v>
      </c>
      <c r="J111" s="4" t="s">
        <v>4</v>
      </c>
      <c r="K111" s="4" t="s">
        <v>5</v>
      </c>
      <c r="L111" s="4" t="s">
        <v>6</v>
      </c>
      <c r="M111" s="11">
        <f t="shared" si="9"/>
        <v>1</v>
      </c>
      <c r="N111" s="12">
        <f t="shared" si="10"/>
        <v>1</v>
      </c>
      <c r="O111" s="12">
        <f t="shared" si="11"/>
        <v>1</v>
      </c>
      <c r="P111" s="12">
        <f t="shared" si="12"/>
        <v>1</v>
      </c>
      <c r="Q111" s="12" t="str">
        <f t="shared" si="13"/>
        <v/>
      </c>
      <c r="R111" s="12" t="str">
        <f t="shared" si="14"/>
        <v/>
      </c>
      <c r="S111" s="12" t="str">
        <f t="shared" si="15"/>
        <v/>
      </c>
      <c r="T111" s="12">
        <f t="shared" si="16"/>
        <v>1</v>
      </c>
      <c r="U111" s="12">
        <f t="shared" si="17"/>
        <v>1</v>
      </c>
      <c r="V111" s="1"/>
      <c r="W111" s="1"/>
      <c r="X111" s="1"/>
      <c r="Y111" s="1"/>
      <c r="Z111" s="1"/>
      <c r="AA111" s="1"/>
      <c r="AB111" s="1"/>
      <c r="AC111" s="1"/>
      <c r="AD111" s="11"/>
      <c r="AE111" s="1"/>
      <c r="AF111" s="1"/>
      <c r="AG111" s="1"/>
    </row>
    <row r="112" spans="1:36" x14ac:dyDescent="0.25">
      <c r="A112" s="4" t="s">
        <v>0</v>
      </c>
      <c r="B112" s="4" t="s">
        <v>66</v>
      </c>
      <c r="C112" s="4" t="s">
        <v>67</v>
      </c>
      <c r="D112" s="4" t="s">
        <v>1</v>
      </c>
      <c r="E112" s="4" t="s">
        <v>167</v>
      </c>
      <c r="F112" s="4" t="s">
        <v>168</v>
      </c>
      <c r="G112" s="4" t="s">
        <v>2</v>
      </c>
      <c r="H112" s="4" t="s">
        <v>56</v>
      </c>
      <c r="I112" s="4" t="s">
        <v>27</v>
      </c>
      <c r="J112" s="4" t="s">
        <v>4</v>
      </c>
      <c r="K112" s="4" t="s">
        <v>5</v>
      </c>
      <c r="L112" s="4" t="s">
        <v>6</v>
      </c>
      <c r="M112" s="11">
        <f t="shared" si="9"/>
        <v>1</v>
      </c>
      <c r="N112" s="12">
        <f t="shared" si="10"/>
        <v>1</v>
      </c>
      <c r="O112" s="12">
        <f t="shared" si="11"/>
        <v>1</v>
      </c>
      <c r="P112" s="12">
        <f t="shared" si="12"/>
        <v>1</v>
      </c>
      <c r="Q112" s="12" t="str">
        <f t="shared" si="13"/>
        <v/>
      </c>
      <c r="R112" s="12" t="str">
        <f t="shared" si="14"/>
        <v/>
      </c>
      <c r="S112" s="12" t="str">
        <f t="shared" si="15"/>
        <v/>
      </c>
      <c r="T112" s="12">
        <f t="shared" si="16"/>
        <v>1</v>
      </c>
      <c r="U112" s="12">
        <f t="shared" si="17"/>
        <v>1</v>
      </c>
      <c r="V112" s="1"/>
      <c r="W112" s="1"/>
      <c r="X112" s="1"/>
      <c r="Y112" s="1"/>
      <c r="Z112" s="1"/>
      <c r="AA112" s="1"/>
      <c r="AB112" s="1"/>
      <c r="AC112" s="1"/>
      <c r="AD112" s="11"/>
      <c r="AE112" s="1"/>
      <c r="AF112" s="1"/>
      <c r="AG112" s="1"/>
    </row>
    <row r="113" spans="1:33" x14ac:dyDescent="0.25">
      <c r="A113" s="4" t="s">
        <v>28</v>
      </c>
      <c r="B113" s="4"/>
      <c r="C113" s="4"/>
      <c r="D113" s="4"/>
      <c r="E113" s="4"/>
      <c r="F113" s="4"/>
      <c r="G113" s="4"/>
      <c r="H113" s="4"/>
      <c r="I113" s="4" t="s">
        <v>29</v>
      </c>
      <c r="J113" s="4"/>
      <c r="K113" s="4"/>
      <c r="L113" s="4"/>
      <c r="M113" s="11" t="str">
        <f>IF(OR(F113="",F113=" "),"",1)</f>
        <v/>
      </c>
      <c r="N113" s="12" t="str">
        <f>IF(OR(E113="",E113=" "),"",1)</f>
        <v/>
      </c>
      <c r="O113" s="12" t="str">
        <f>IF(OR(G113="",G113=" "),"",1)</f>
        <v/>
      </c>
      <c r="P113" s="12" t="str">
        <f>IF(OR(M113=1,N113=1,O113=1),1,"")</f>
        <v/>
      </c>
      <c r="Q113" s="12" t="str">
        <f>IF(IFERROR(FIND(")",I113),0)&gt;0,1,"")</f>
        <v/>
      </c>
      <c r="R113" s="12" t="str">
        <f>IF(IFERROR(FIND("Family",I113),0)&gt;0,1,"")</f>
        <v/>
      </c>
      <c r="S113" s="12" t="str">
        <f>IF(IFERROR(FIND("second marker",L113),0)&gt;0,IF(Q113=1,"",1),"")</f>
        <v/>
      </c>
      <c r="T113" s="12" t="str">
        <f>IF(A113="Seq",1,"")</f>
        <v/>
      </c>
      <c r="U113" s="12" t="str">
        <f>IF(OR(D113="",D113=" "),"",1)</f>
        <v/>
      </c>
      <c r="V113" s="1" t="s">
        <v>30</v>
      </c>
      <c r="W113" s="1" t="s">
        <v>53</v>
      </c>
      <c r="X113" s="1" t="s">
        <v>32</v>
      </c>
      <c r="Y113" s="1" t="s">
        <v>33</v>
      </c>
      <c r="Z113" s="1" t="s">
        <v>54</v>
      </c>
      <c r="AA113" s="1" t="s">
        <v>31</v>
      </c>
      <c r="AB113" s="1" t="s">
        <v>55</v>
      </c>
      <c r="AC113" s="11"/>
      <c r="AD113" s="11"/>
    </row>
    <row r="114" spans="1:33" ht="15.75" x14ac:dyDescent="0.25">
      <c r="A114" s="22" t="s">
        <v>0</v>
      </c>
      <c r="B114" s="22"/>
      <c r="C114" s="22"/>
      <c r="D114" s="23"/>
      <c r="E114" s="22"/>
      <c r="F114" s="22"/>
      <c r="G114" s="22"/>
      <c r="H114" s="22"/>
      <c r="I114" s="24" t="s">
        <v>47</v>
      </c>
      <c r="J114" s="22" t="s">
        <v>48</v>
      </c>
      <c r="K114" s="22" t="s">
        <v>49</v>
      </c>
      <c r="L114" s="23" t="s">
        <v>50</v>
      </c>
      <c r="M114" s="11"/>
      <c r="N114" s="12"/>
      <c r="O114" s="12"/>
      <c r="P114" s="12"/>
      <c r="Q114" s="12"/>
      <c r="R114" s="2"/>
      <c r="S114" s="2"/>
      <c r="T114" s="2"/>
      <c r="U114" s="2"/>
      <c r="V114" s="2"/>
      <c r="W114" s="14"/>
      <c r="X114" s="15" t="str">
        <f>CONCATENATE(Y114,AA1,Z114,M116,AA114,N116,AB114,O116,AC114,U116,AD114,Q116,AE114,R116,AF114)</f>
        <v>Welcome to the Aase Haugen Cemetery Page. This document summarizes data for 84  graves and is mainly based on a 100% Photo survey conducted by Bill Waters in April of 2013 and was created by merging the information found in the Works Project Administration (WPA) 1930’s Graves Registration Survey (48 Records),  the ongoing Iowa Gravestone Photo Project (GPP) (83 Records), and the ongoing IAGenWeb Obituaries (Obits) (0 Records).  These tables incorporate 0 pointers to photos of the deceased. The left columns of the tabulation indicate the source of the summary data WPA (W), GPP (G) and Obits (O). A camera Icon indicates that either an obit or a GPP record or both display a photo of the deceased. Note that some records have more than one source; this is because in many cases the information is redundant. If there is a disagreement, your county coordinator has used his best judgment about which information to include in the compilation. This summary contains a wealth of information that was made available by volunteers taking pictures and transcribing data. Those volunteers are to be applauded, keep up the good work!  [Coordinator's note: The numbers in this summary do not "add up" for a variety of reasons, the main ones being that many married women (0)  have 2 GPP records one with their maiden name and one with their married name, that most Family Stones (1) have adjacent smaller stones that mark individual graves.]</v>
      </c>
      <c r="Y114" s="16" t="str">
        <f>CONCATENATE("Welcome to the ",V1," Cemetery Page. This document summarizes data for ")</f>
        <v xml:space="preserve">Welcome to the Aase Haugen Cemetery Page. This document summarizes data for </v>
      </c>
      <c r="Z114" s="2" t="s">
        <v>169</v>
      </c>
      <c r="AA114" s="2" t="s">
        <v>35</v>
      </c>
      <c r="AB114" s="2" t="s">
        <v>36</v>
      </c>
      <c r="AC114" s="2" t="s">
        <v>59</v>
      </c>
      <c r="AD114" s="17" t="s">
        <v>57</v>
      </c>
      <c r="AE114" s="17" t="s">
        <v>37</v>
      </c>
      <c r="AF114" s="17" t="s">
        <v>58</v>
      </c>
      <c r="AG114" s="17"/>
    </row>
    <row r="115" spans="1:33" ht="15.75" x14ac:dyDescent="0.25">
      <c r="A115" s="22" t="s">
        <v>0</v>
      </c>
      <c r="B115" s="22"/>
      <c r="C115" s="22"/>
      <c r="D115" s="23"/>
      <c r="E115" s="22"/>
      <c r="F115" s="22"/>
      <c r="G115" s="22"/>
      <c r="H115" s="22"/>
      <c r="I115" s="23" t="s">
        <v>51</v>
      </c>
      <c r="J115" s="22" t="s">
        <v>48</v>
      </c>
      <c r="K115" s="22" t="s">
        <v>49</v>
      </c>
      <c r="L115" s="23" t="s">
        <v>50</v>
      </c>
      <c r="M115" s="11" t="s">
        <v>32</v>
      </c>
      <c r="N115" s="12" t="s">
        <v>33</v>
      </c>
      <c r="O115" s="12" t="s">
        <v>34</v>
      </c>
      <c r="P115" s="12" t="s">
        <v>38</v>
      </c>
      <c r="Q115" s="2" t="s">
        <v>39</v>
      </c>
      <c r="R115" s="2" t="s">
        <v>40</v>
      </c>
      <c r="S115" s="2" t="s">
        <v>41</v>
      </c>
      <c r="T115" s="2" t="s">
        <v>42</v>
      </c>
      <c r="U115" s="2" t="s">
        <v>43</v>
      </c>
      <c r="V115" s="2"/>
      <c r="W115" s="14"/>
      <c r="X115" s="16"/>
      <c r="Y115" s="16" t="s">
        <v>44</v>
      </c>
      <c r="Z115" s="2" t="s">
        <v>32</v>
      </c>
      <c r="AA115" s="2" t="s">
        <v>33</v>
      </c>
      <c r="AB115" s="17" t="s">
        <v>34</v>
      </c>
      <c r="AC115" s="18" t="s">
        <v>44</v>
      </c>
      <c r="AD115" s="18" t="s">
        <v>39</v>
      </c>
      <c r="AE115" s="18" t="s">
        <v>45</v>
      </c>
      <c r="AF115" s="18" t="s">
        <v>46</v>
      </c>
    </row>
    <row r="116" spans="1:33" ht="15.75" x14ac:dyDescent="0.25">
      <c r="A116" s="22" t="s">
        <v>0</v>
      </c>
      <c r="B116" s="22"/>
      <c r="C116" s="22"/>
      <c r="D116" s="23"/>
      <c r="E116" s="22"/>
      <c r="F116" s="22"/>
      <c r="G116" s="22"/>
      <c r="H116" s="22"/>
      <c r="I116" s="23" t="s">
        <v>52</v>
      </c>
      <c r="J116" s="22" t="s">
        <v>48</v>
      </c>
      <c r="K116" s="22" t="s">
        <v>49</v>
      </c>
      <c r="L116" s="23" t="s">
        <v>50</v>
      </c>
      <c r="M116" s="11">
        <f t="shared" ref="M116:U116" si="18">M1</f>
        <v>48</v>
      </c>
      <c r="N116" s="11">
        <f t="shared" si="18"/>
        <v>83</v>
      </c>
      <c r="O116" s="11">
        <f t="shared" si="18"/>
        <v>0</v>
      </c>
      <c r="P116" s="11">
        <f t="shared" si="18"/>
        <v>85</v>
      </c>
      <c r="Q116" s="11">
        <f t="shared" si="18"/>
        <v>0</v>
      </c>
      <c r="R116" s="11">
        <f t="shared" si="18"/>
        <v>1</v>
      </c>
      <c r="S116" s="11">
        <f t="shared" si="18"/>
        <v>0</v>
      </c>
      <c r="T116" s="11">
        <f t="shared" si="18"/>
        <v>26</v>
      </c>
      <c r="U116" s="11">
        <f t="shared" si="18"/>
        <v>0</v>
      </c>
      <c r="V116" s="11"/>
      <c r="W116" s="11"/>
      <c r="X116" s="16"/>
      <c r="Y116" s="16"/>
      <c r="Z116" s="2"/>
      <c r="AA116" s="2"/>
      <c r="AB116" s="2"/>
      <c r="AC116" s="17"/>
      <c r="AD116" s="18"/>
      <c r="AE116" s="2"/>
      <c r="AF116" s="2"/>
    </row>
    <row r="119" spans="1:33" x14ac:dyDescent="0.25">
      <c r="X119" s="1"/>
    </row>
  </sheetData>
  <sortState ref="A2:AJ119">
    <sortCondition ref="I2:I119"/>
  </sortState>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Waters</dc:creator>
  <cp:lastModifiedBy>Bill Waters</cp:lastModifiedBy>
  <dcterms:created xsi:type="dcterms:W3CDTF">2013-01-17T21:28:52Z</dcterms:created>
  <dcterms:modified xsi:type="dcterms:W3CDTF">2014-11-17T02:20:30Z</dcterms:modified>
</cp:coreProperties>
</file>